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0" windowWidth="28800" windowHeight="12300"/>
  </bookViews>
  <sheets>
    <sheet name="Blad1" sheetId="1" r:id="rId1"/>
  </sheets>
  <definedNames>
    <definedName name="_xlnm.Print_Area" localSheetId="0">Blad1!$A$1:$W$51</definedName>
  </definedNames>
  <calcPr calcId="162913"/>
</workbook>
</file>

<file path=xl/calcChain.xml><?xml version="1.0" encoding="utf-8"?>
<calcChain xmlns="http://schemas.openxmlformats.org/spreadsheetml/2006/main">
  <c r="S29" i="1" l="1"/>
  <c r="S30" i="1"/>
  <c r="S31" i="1"/>
  <c r="S32" i="1"/>
  <c r="S50" i="1"/>
  <c r="S51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28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3" i="1"/>
  <c r="V41" i="1"/>
  <c r="V49" i="1"/>
  <c r="V34" i="1"/>
  <c r="V33" i="1"/>
  <c r="V25" i="1"/>
  <c r="V16" i="1"/>
  <c r="V48" i="1"/>
  <c r="V15" i="1"/>
  <c r="V14" i="1"/>
  <c r="V13" i="1"/>
  <c r="V40" i="1"/>
  <c r="V9" i="1"/>
  <c r="V22" i="1"/>
  <c r="V21" i="1"/>
  <c r="V24" i="1"/>
  <c r="V46" i="1"/>
  <c r="V19" i="1"/>
  <c r="V38" i="1"/>
  <c r="V39" i="1"/>
  <c r="V42" i="1"/>
  <c r="V37" i="1"/>
  <c r="V47" i="1"/>
  <c r="V23" i="1"/>
  <c r="V29" i="1"/>
  <c r="V5" i="1"/>
  <c r="V6" i="1"/>
  <c r="V7" i="1"/>
  <c r="V8" i="1"/>
  <c r="V10" i="1"/>
  <c r="V11" i="1"/>
  <c r="V12" i="1"/>
  <c r="V17" i="1"/>
  <c r="V3" i="1"/>
  <c r="S26" i="1"/>
  <c r="V4" i="1"/>
  <c r="V20" i="1"/>
  <c r="V18" i="1"/>
  <c r="V44" i="1"/>
  <c r="V45" i="1"/>
  <c r="V32" i="1"/>
  <c r="V43" i="1"/>
  <c r="V30" i="1"/>
  <c r="V28" i="1"/>
  <c r="V35" i="1"/>
  <c r="V31" i="1"/>
  <c r="V36" i="1"/>
  <c r="V26" i="1"/>
  <c r="V50" i="1"/>
  <c r="V51" i="1"/>
  <c r="U51" i="1"/>
</calcChain>
</file>

<file path=xl/sharedStrings.xml><?xml version="1.0" encoding="utf-8"?>
<sst xmlns="http://schemas.openxmlformats.org/spreadsheetml/2006/main" count="239" uniqueCount="122">
  <si>
    <t>Photo</t>
  </si>
  <si>
    <t>Country</t>
  </si>
  <si>
    <t>Color</t>
  </si>
  <si>
    <t>Color code</t>
  </si>
  <si>
    <t>Article</t>
  </si>
  <si>
    <t>Total</t>
  </si>
  <si>
    <t>Wholesale</t>
  </si>
  <si>
    <t>Retail</t>
  </si>
  <si>
    <t>Total Men</t>
  </si>
  <si>
    <t>Total Lady</t>
  </si>
  <si>
    <t>Total Lady &amp; men</t>
  </si>
  <si>
    <t>Model</t>
  </si>
  <si>
    <t>Gender</t>
  </si>
  <si>
    <t>Slam</t>
  </si>
  <si>
    <t>RF400008T</t>
  </si>
  <si>
    <t>0034</t>
  </si>
  <si>
    <t>Light Blue</t>
  </si>
  <si>
    <t>Women</t>
  </si>
  <si>
    <t>Blady</t>
  </si>
  <si>
    <t>RF160036T</t>
  </si>
  <si>
    <t>0040</t>
  </si>
  <si>
    <t>Navy</t>
  </si>
  <si>
    <t>Men</t>
  </si>
  <si>
    <t>0019</t>
  </si>
  <si>
    <t>Dark Grey</t>
  </si>
  <si>
    <t>Haydon</t>
  </si>
  <si>
    <t>RV720025T</t>
  </si>
  <si>
    <t>0008</t>
  </si>
  <si>
    <t>Black White</t>
  </si>
  <si>
    <t>Newton</t>
  </si>
  <si>
    <t>RV720023T</t>
  </si>
  <si>
    <t>0028</t>
  </si>
  <si>
    <t>Grey</t>
  </si>
  <si>
    <t>Dandy</t>
  </si>
  <si>
    <t>RV720022T</t>
  </si>
  <si>
    <t>0039</t>
  </si>
  <si>
    <t>Military Green</t>
  </si>
  <si>
    <t>Baltic</t>
  </si>
  <si>
    <t>RT170004T</t>
  </si>
  <si>
    <t>0003</t>
  </si>
  <si>
    <t>Black</t>
  </si>
  <si>
    <t>Kolen</t>
  </si>
  <si>
    <t>RV720028T</t>
  </si>
  <si>
    <t>RT170002L</t>
  </si>
  <si>
    <t>Atrim</t>
  </si>
  <si>
    <t>RT170001L</t>
  </si>
  <si>
    <t>0018</t>
  </si>
  <si>
    <t>Dark Brown</t>
  </si>
  <si>
    <t>00002</t>
  </si>
  <si>
    <t>Beige</t>
  </si>
  <si>
    <t>Estella</t>
  </si>
  <si>
    <t>RF46004L</t>
  </si>
  <si>
    <t>Cuoio</t>
  </si>
  <si>
    <t>Denise</t>
  </si>
  <si>
    <t>RZ790014T</t>
  </si>
  <si>
    <t>Medise</t>
  </si>
  <si>
    <t>RZ790016S</t>
  </si>
  <si>
    <t>Market</t>
  </si>
  <si>
    <t>RZ790011L</t>
  </si>
  <si>
    <t>1455</t>
  </si>
  <si>
    <t>Blue Silver</t>
  </si>
  <si>
    <t>0050</t>
  </si>
  <si>
    <t>Silver</t>
  </si>
  <si>
    <t>Starm</t>
  </si>
  <si>
    <t>RZ790015T</t>
  </si>
  <si>
    <t xml:space="preserve">0039 </t>
  </si>
  <si>
    <t>Rolling</t>
  </si>
  <si>
    <t>RZ590008L</t>
  </si>
  <si>
    <t>Thor</t>
  </si>
  <si>
    <t>RT170003T</t>
  </si>
  <si>
    <t>Mina</t>
  </si>
  <si>
    <t>RE720002L</t>
  </si>
  <si>
    <t>Dalia</t>
  </si>
  <si>
    <t>RH210019T</t>
  </si>
  <si>
    <t>1916</t>
  </si>
  <si>
    <t>Blue Gold</t>
  </si>
  <si>
    <t>Teres</t>
  </si>
  <si>
    <t>RF690001S</t>
  </si>
  <si>
    <t>0267</t>
  </si>
  <si>
    <t>0494</t>
  </si>
  <si>
    <t>0002</t>
  </si>
  <si>
    <t>Coral</t>
  </si>
  <si>
    <t>Aqua</t>
  </si>
  <si>
    <t>Mont</t>
  </si>
  <si>
    <t>RM050002L</t>
  </si>
  <si>
    <t>0012</t>
  </si>
  <si>
    <t>Brown</t>
  </si>
  <si>
    <t>Evans</t>
  </si>
  <si>
    <t>RF670001L</t>
  </si>
  <si>
    <t>0041</t>
  </si>
  <si>
    <t>Off White</t>
  </si>
  <si>
    <t>Plane</t>
  </si>
  <si>
    <t>RV720019T</t>
  </si>
  <si>
    <t>0220</t>
  </si>
  <si>
    <t>Denim</t>
  </si>
  <si>
    <t>Brecot</t>
  </si>
  <si>
    <t>RV720018T</t>
  </si>
  <si>
    <t>0112</t>
  </si>
  <si>
    <t>Off White / Black</t>
  </si>
  <si>
    <t>Carrik</t>
  </si>
  <si>
    <t xml:space="preserve">ZOMER </t>
  </si>
  <si>
    <t>Princes</t>
  </si>
  <si>
    <t>RH880003L</t>
  </si>
  <si>
    <t>Ferny</t>
  </si>
  <si>
    <t>RV760008S</t>
  </si>
  <si>
    <t>0061</t>
  </si>
  <si>
    <t>White</t>
  </si>
  <si>
    <t>Verve</t>
  </si>
  <si>
    <t>RZ890005L</t>
  </si>
  <si>
    <t>Friends</t>
  </si>
  <si>
    <t>RE140003S</t>
  </si>
  <si>
    <t>Wawes</t>
  </si>
  <si>
    <t>RE140004S</t>
  </si>
  <si>
    <t>Lulaby</t>
  </si>
  <si>
    <t>RZ890003T</t>
  </si>
  <si>
    <t>Viogner</t>
  </si>
  <si>
    <t>RH590011S</t>
  </si>
  <si>
    <t>0057</t>
  </si>
  <si>
    <t>Taupe</t>
  </si>
  <si>
    <t>Serne</t>
  </si>
  <si>
    <t>RP3A0005T</t>
  </si>
  <si>
    <t>Total 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</si>
</sst>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20"/>
      <color indexed="8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/>
    <xf numFmtId="164" fontId="0" fillId="0" borderId="0" xfId="0" applyNumberFormat="1" applyFill="1"/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quotePrefix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5" Type="http://schemas.openxmlformats.org/officeDocument/2006/relationships/image" Target="../media/image5.jpeg"/><Relationship Id="rId15" Type="http://schemas.openxmlformats.org/officeDocument/2006/relationships/image" Target="../media/image15.pn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114300</xdr:rowOff>
    </xdr:from>
    <xdr:to>
      <xdr:col>0</xdr:col>
      <xdr:colOff>1905000</xdr:colOff>
      <xdr:row>0</xdr:row>
      <xdr:rowOff>428625</xdr:rowOff>
    </xdr:to>
    <xdr:pic>
      <xdr:nvPicPr>
        <xdr:cNvPr id="1025" name="Afbeelding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0" y="114300"/>
          <a:ext cx="16192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371475</xdr:colOff>
      <xdr:row>2</xdr:row>
      <xdr:rowOff>19050</xdr:rowOff>
    </xdr:from>
    <xdr:to>
      <xdr:col>0</xdr:col>
      <xdr:colOff>2276475</xdr:colOff>
      <xdr:row>2</xdr:row>
      <xdr:rowOff>1295400</xdr:rowOff>
    </xdr:to>
    <xdr:pic>
      <xdr:nvPicPr>
        <xdr:cNvPr id="1026" name="Immagine 4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71475" y="742950"/>
          <a:ext cx="19050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371475</xdr:colOff>
      <xdr:row>3</xdr:row>
      <xdr:rowOff>76200</xdr:rowOff>
    </xdr:from>
    <xdr:to>
      <xdr:col>0</xdr:col>
      <xdr:colOff>2276475</xdr:colOff>
      <xdr:row>3</xdr:row>
      <xdr:rowOff>1343025</xdr:rowOff>
    </xdr:to>
    <xdr:pic>
      <xdr:nvPicPr>
        <xdr:cNvPr id="1027" name="Immagine 4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71475" y="2219325"/>
          <a:ext cx="1905000" cy="1266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4</xdr:row>
      <xdr:rowOff>57150</xdr:rowOff>
    </xdr:from>
    <xdr:to>
      <xdr:col>0</xdr:col>
      <xdr:colOff>2219325</xdr:colOff>
      <xdr:row>4</xdr:row>
      <xdr:rowOff>1371600</xdr:rowOff>
    </xdr:to>
    <xdr:pic>
      <xdr:nvPicPr>
        <xdr:cNvPr id="1028" name="Immagine 2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66700" y="3619500"/>
          <a:ext cx="195262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295275</xdr:colOff>
      <xdr:row>7</xdr:row>
      <xdr:rowOff>57150</xdr:rowOff>
    </xdr:from>
    <xdr:to>
      <xdr:col>0</xdr:col>
      <xdr:colOff>2190750</xdr:colOff>
      <xdr:row>7</xdr:row>
      <xdr:rowOff>1323975</xdr:rowOff>
    </xdr:to>
    <xdr:pic>
      <xdr:nvPicPr>
        <xdr:cNvPr id="1029" name="Immagine 16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95275" y="7877175"/>
          <a:ext cx="1895475" cy="1266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6</xdr:row>
      <xdr:rowOff>76200</xdr:rowOff>
    </xdr:from>
    <xdr:to>
      <xdr:col>0</xdr:col>
      <xdr:colOff>2228850</xdr:colOff>
      <xdr:row>6</xdr:row>
      <xdr:rowOff>1400175</xdr:rowOff>
    </xdr:to>
    <xdr:pic>
      <xdr:nvPicPr>
        <xdr:cNvPr id="1030" name="Immagine 17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38125" y="6477000"/>
          <a:ext cx="1990725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304800</xdr:colOff>
      <xdr:row>10</xdr:row>
      <xdr:rowOff>57150</xdr:rowOff>
    </xdr:from>
    <xdr:to>
      <xdr:col>0</xdr:col>
      <xdr:colOff>2257425</xdr:colOff>
      <xdr:row>10</xdr:row>
      <xdr:rowOff>1362075</xdr:rowOff>
    </xdr:to>
    <xdr:pic>
      <xdr:nvPicPr>
        <xdr:cNvPr id="1031" name="Immagine 21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" y="12134850"/>
          <a:ext cx="1952625" cy="1304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276225</xdr:colOff>
      <xdr:row>9</xdr:row>
      <xdr:rowOff>95250</xdr:rowOff>
    </xdr:from>
    <xdr:to>
      <xdr:col>0</xdr:col>
      <xdr:colOff>2200275</xdr:colOff>
      <xdr:row>9</xdr:row>
      <xdr:rowOff>1381125</xdr:rowOff>
    </xdr:to>
    <xdr:pic>
      <xdr:nvPicPr>
        <xdr:cNvPr id="1032" name="Immagine 3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76225" y="10753725"/>
          <a:ext cx="1924050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323850</xdr:colOff>
      <xdr:row>41</xdr:row>
      <xdr:rowOff>47625</xdr:rowOff>
    </xdr:from>
    <xdr:to>
      <xdr:col>0</xdr:col>
      <xdr:colOff>2238375</xdr:colOff>
      <xdr:row>41</xdr:row>
      <xdr:rowOff>1323975</xdr:rowOff>
    </xdr:to>
    <xdr:pic>
      <xdr:nvPicPr>
        <xdr:cNvPr id="1033" name="Immagine 1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23850" y="53454300"/>
          <a:ext cx="1914525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171450</xdr:colOff>
      <xdr:row>27</xdr:row>
      <xdr:rowOff>228600</xdr:rowOff>
    </xdr:from>
    <xdr:to>
      <xdr:col>0</xdr:col>
      <xdr:colOff>2343150</xdr:colOff>
      <xdr:row>27</xdr:row>
      <xdr:rowOff>1190625</xdr:rowOff>
    </xdr:to>
    <xdr:pic>
      <xdr:nvPicPr>
        <xdr:cNvPr id="1034" name="Immagine 25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71450" y="34032825"/>
          <a:ext cx="2171700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36</xdr:row>
      <xdr:rowOff>104775</xdr:rowOff>
    </xdr:from>
    <xdr:to>
      <xdr:col>0</xdr:col>
      <xdr:colOff>2400300</xdr:colOff>
      <xdr:row>36</xdr:row>
      <xdr:rowOff>1200150</xdr:rowOff>
    </xdr:to>
    <xdr:pic>
      <xdr:nvPicPr>
        <xdr:cNvPr id="1035" name="Immagine 24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42875" y="46510575"/>
          <a:ext cx="225742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390525</xdr:colOff>
      <xdr:row>42</xdr:row>
      <xdr:rowOff>104775</xdr:rowOff>
    </xdr:from>
    <xdr:to>
      <xdr:col>0</xdr:col>
      <xdr:colOff>2228850</xdr:colOff>
      <xdr:row>42</xdr:row>
      <xdr:rowOff>1333500</xdr:rowOff>
    </xdr:to>
    <xdr:pic>
      <xdr:nvPicPr>
        <xdr:cNvPr id="1036" name="Immagine 12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390525" y="54911625"/>
          <a:ext cx="1838325" cy="1228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304800</xdr:colOff>
      <xdr:row>17</xdr:row>
      <xdr:rowOff>47625</xdr:rowOff>
    </xdr:from>
    <xdr:to>
      <xdr:col>0</xdr:col>
      <xdr:colOff>2200275</xdr:colOff>
      <xdr:row>17</xdr:row>
      <xdr:rowOff>1304925</xdr:rowOff>
    </xdr:to>
    <xdr:pic>
      <xdr:nvPicPr>
        <xdr:cNvPr id="1037" name="Immagine 19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04800" y="22059900"/>
          <a:ext cx="1895475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438150</xdr:colOff>
      <xdr:row>22</xdr:row>
      <xdr:rowOff>133350</xdr:rowOff>
    </xdr:from>
    <xdr:to>
      <xdr:col>0</xdr:col>
      <xdr:colOff>2247900</xdr:colOff>
      <xdr:row>22</xdr:row>
      <xdr:rowOff>1333500</xdr:rowOff>
    </xdr:to>
    <xdr:pic>
      <xdr:nvPicPr>
        <xdr:cNvPr id="1038" name="Immagine 10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438150" y="29241750"/>
          <a:ext cx="180975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29</xdr:row>
      <xdr:rowOff>342900</xdr:rowOff>
    </xdr:from>
    <xdr:to>
      <xdr:col>0</xdr:col>
      <xdr:colOff>2419350</xdr:colOff>
      <xdr:row>29</xdr:row>
      <xdr:rowOff>1143000</xdr:rowOff>
    </xdr:to>
    <xdr:pic>
      <xdr:nvPicPr>
        <xdr:cNvPr id="1039" name="Immagine 1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 t="48305"/>
        <a:stretch>
          <a:fillRect/>
        </a:stretch>
      </xdr:blipFill>
      <xdr:spPr bwMode="auto">
        <a:xfrm>
          <a:off x="104775" y="36947475"/>
          <a:ext cx="231457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304800</xdr:colOff>
      <xdr:row>8</xdr:row>
      <xdr:rowOff>133350</xdr:rowOff>
    </xdr:from>
    <xdr:to>
      <xdr:col>0</xdr:col>
      <xdr:colOff>2390775</xdr:colOff>
      <xdr:row>8</xdr:row>
      <xdr:rowOff>1190625</xdr:rowOff>
    </xdr:to>
    <xdr:pic>
      <xdr:nvPicPr>
        <xdr:cNvPr id="1040" name="Afbeelding 29" descr="Afbeeldingsresultaat voor RV720018T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 t="49081"/>
        <a:stretch>
          <a:fillRect/>
        </a:stretch>
      </xdr:blipFill>
      <xdr:spPr bwMode="auto">
        <a:xfrm>
          <a:off x="304800" y="9372600"/>
          <a:ext cx="20859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20</xdr:row>
      <xdr:rowOff>381000</xdr:rowOff>
    </xdr:from>
    <xdr:to>
      <xdr:col>0</xdr:col>
      <xdr:colOff>2362200</xdr:colOff>
      <xdr:row>20</xdr:row>
      <xdr:rowOff>1162050</xdr:rowOff>
    </xdr:to>
    <xdr:pic>
      <xdr:nvPicPr>
        <xdr:cNvPr id="1041" name="Afbeelding 31" descr="Afbeeldingsresultaat voor RV720019T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 t="31557" b="31148"/>
        <a:stretch>
          <a:fillRect/>
        </a:stretch>
      </xdr:blipFill>
      <xdr:spPr bwMode="auto">
        <a:xfrm>
          <a:off x="266700" y="26650950"/>
          <a:ext cx="20955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152400</xdr:colOff>
      <xdr:row>21</xdr:row>
      <xdr:rowOff>276225</xdr:rowOff>
    </xdr:from>
    <xdr:to>
      <xdr:col>0</xdr:col>
      <xdr:colOff>2276475</xdr:colOff>
      <xdr:row>21</xdr:row>
      <xdr:rowOff>1200150</xdr:rowOff>
    </xdr:to>
    <xdr:pic>
      <xdr:nvPicPr>
        <xdr:cNvPr id="1042" name="Immagine 7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52400" y="27965400"/>
          <a:ext cx="21240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28</xdr:row>
      <xdr:rowOff>161925</xdr:rowOff>
    </xdr:from>
    <xdr:to>
      <xdr:col>0</xdr:col>
      <xdr:colOff>2286000</xdr:colOff>
      <xdr:row>28</xdr:row>
      <xdr:rowOff>1333500</xdr:rowOff>
    </xdr:to>
    <xdr:pic>
      <xdr:nvPicPr>
        <xdr:cNvPr id="1043" name="Immagine 2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 l="13144" t="10797" r="15799" b="9489"/>
        <a:stretch>
          <a:fillRect/>
        </a:stretch>
      </xdr:blipFill>
      <xdr:spPr bwMode="auto">
        <a:xfrm>
          <a:off x="228600" y="35366325"/>
          <a:ext cx="2057400" cy="1171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23</xdr:row>
      <xdr:rowOff>247650</xdr:rowOff>
    </xdr:from>
    <xdr:to>
      <xdr:col>0</xdr:col>
      <xdr:colOff>2295525</xdr:colOff>
      <xdr:row>23</xdr:row>
      <xdr:rowOff>981075</xdr:rowOff>
    </xdr:to>
    <xdr:pic>
      <xdr:nvPicPr>
        <xdr:cNvPr id="1044" name="Picture 60" descr="RT170003T MIL GREEN #0039.jpg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61925" y="30775275"/>
          <a:ext cx="2133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11</xdr:row>
      <xdr:rowOff>381000</xdr:rowOff>
    </xdr:from>
    <xdr:to>
      <xdr:col>0</xdr:col>
      <xdr:colOff>2457450</xdr:colOff>
      <xdr:row>11</xdr:row>
      <xdr:rowOff>1333500</xdr:rowOff>
    </xdr:to>
    <xdr:pic>
      <xdr:nvPicPr>
        <xdr:cNvPr id="1045" name="Picture 64" descr="RV720022T GREY #0028.JPG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80975" y="13877925"/>
          <a:ext cx="227647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371475</xdr:colOff>
      <xdr:row>16</xdr:row>
      <xdr:rowOff>104775</xdr:rowOff>
    </xdr:from>
    <xdr:to>
      <xdr:col>0</xdr:col>
      <xdr:colOff>2247900</xdr:colOff>
      <xdr:row>16</xdr:row>
      <xdr:rowOff>1362075</xdr:rowOff>
    </xdr:to>
    <xdr:pic>
      <xdr:nvPicPr>
        <xdr:cNvPr id="1046" name="Immagine 20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371475" y="20697825"/>
          <a:ext cx="1876425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314325</xdr:colOff>
      <xdr:row>5</xdr:row>
      <xdr:rowOff>66675</xdr:rowOff>
    </xdr:from>
    <xdr:to>
      <xdr:col>0</xdr:col>
      <xdr:colOff>2276475</xdr:colOff>
      <xdr:row>5</xdr:row>
      <xdr:rowOff>1381125</xdr:rowOff>
    </xdr:to>
    <xdr:pic>
      <xdr:nvPicPr>
        <xdr:cNvPr id="1047" name="Immagine 6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314325" y="5048250"/>
          <a:ext cx="196215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152400</xdr:colOff>
      <xdr:row>19</xdr:row>
      <xdr:rowOff>85725</xdr:rowOff>
    </xdr:from>
    <xdr:to>
      <xdr:col>0</xdr:col>
      <xdr:colOff>2362200</xdr:colOff>
      <xdr:row>19</xdr:row>
      <xdr:rowOff>1323975</xdr:rowOff>
    </xdr:to>
    <xdr:pic>
      <xdr:nvPicPr>
        <xdr:cNvPr id="1048" name="Picture 66" descr="RV720023T GREY #0028.JPG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152400" y="24936450"/>
          <a:ext cx="220980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34</xdr:row>
      <xdr:rowOff>314325</xdr:rowOff>
    </xdr:from>
    <xdr:to>
      <xdr:col>0</xdr:col>
      <xdr:colOff>2390775</xdr:colOff>
      <xdr:row>34</xdr:row>
      <xdr:rowOff>1295400</xdr:rowOff>
    </xdr:to>
    <xdr:pic>
      <xdr:nvPicPr>
        <xdr:cNvPr id="1049" name="Picture 98" descr="RZ790011L BLUE SILVER #1455.JPG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228600" y="43919775"/>
          <a:ext cx="216217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35</xdr:row>
      <xdr:rowOff>276225</xdr:rowOff>
    </xdr:from>
    <xdr:to>
      <xdr:col>0</xdr:col>
      <xdr:colOff>2466975</xdr:colOff>
      <xdr:row>35</xdr:row>
      <xdr:rowOff>1238250</xdr:rowOff>
    </xdr:to>
    <xdr:pic>
      <xdr:nvPicPr>
        <xdr:cNvPr id="1050" name="Picture 103" descr="RZ790016S BLACK #0003.JPG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266700" y="45281850"/>
          <a:ext cx="2200275" cy="962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45</xdr:row>
      <xdr:rowOff>190500</xdr:rowOff>
    </xdr:from>
    <xdr:to>
      <xdr:col>0</xdr:col>
      <xdr:colOff>2514600</xdr:colOff>
      <xdr:row>45</xdr:row>
      <xdr:rowOff>1143000</xdr:rowOff>
    </xdr:to>
    <xdr:pic>
      <xdr:nvPicPr>
        <xdr:cNvPr id="1051" name="Picture 29" descr="RF690001S CORAL #0494.jpg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6675" y="59197875"/>
          <a:ext cx="244792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46</xdr:row>
      <xdr:rowOff>85725</xdr:rowOff>
    </xdr:from>
    <xdr:to>
      <xdr:col>0</xdr:col>
      <xdr:colOff>2543175</xdr:colOff>
      <xdr:row>46</xdr:row>
      <xdr:rowOff>1019175</xdr:rowOff>
    </xdr:to>
    <xdr:pic>
      <xdr:nvPicPr>
        <xdr:cNvPr id="1052" name="Picture 26" descr="RF690001S BEIGE #0002.jpg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57150" y="60493275"/>
          <a:ext cx="248602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44</xdr:row>
      <xdr:rowOff>200025</xdr:rowOff>
    </xdr:from>
    <xdr:to>
      <xdr:col>0</xdr:col>
      <xdr:colOff>2457450</xdr:colOff>
      <xdr:row>44</xdr:row>
      <xdr:rowOff>1114425</xdr:rowOff>
    </xdr:to>
    <xdr:pic>
      <xdr:nvPicPr>
        <xdr:cNvPr id="1053" name="Picture 27" descr="RF690001S BLACK #0003.jpg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0" y="57807225"/>
          <a:ext cx="24574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43</xdr:row>
      <xdr:rowOff>247650</xdr:rowOff>
    </xdr:from>
    <xdr:to>
      <xdr:col>0</xdr:col>
      <xdr:colOff>2533650</xdr:colOff>
      <xdr:row>43</xdr:row>
      <xdr:rowOff>1257300</xdr:rowOff>
    </xdr:to>
    <xdr:pic>
      <xdr:nvPicPr>
        <xdr:cNvPr id="1054" name="Picture 28" descr="RF690001S AQUA #0267.jpg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95250" y="56454675"/>
          <a:ext cx="243840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18</xdr:row>
      <xdr:rowOff>285750</xdr:rowOff>
    </xdr:from>
    <xdr:to>
      <xdr:col>0</xdr:col>
      <xdr:colOff>2533650</xdr:colOff>
      <xdr:row>18</xdr:row>
      <xdr:rowOff>1143000</xdr:rowOff>
    </xdr:to>
    <xdr:pic>
      <xdr:nvPicPr>
        <xdr:cNvPr id="1055" name="Picture 38" descr="RM050001L BROWN #0012.jpg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142875" y="23717250"/>
          <a:ext cx="23907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31</xdr:row>
      <xdr:rowOff>152400</xdr:rowOff>
    </xdr:from>
    <xdr:to>
      <xdr:col>0</xdr:col>
      <xdr:colOff>2447925</xdr:colOff>
      <xdr:row>31</xdr:row>
      <xdr:rowOff>1038225</xdr:rowOff>
    </xdr:to>
    <xdr:pic>
      <xdr:nvPicPr>
        <xdr:cNvPr id="1056" name="Picture 24" descr="RF670001L BLACK #0003.jpg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9525" y="39557325"/>
          <a:ext cx="24384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30</xdr:row>
      <xdr:rowOff>276225</xdr:rowOff>
    </xdr:from>
    <xdr:to>
      <xdr:col>0</xdr:col>
      <xdr:colOff>2533650</xdr:colOff>
      <xdr:row>30</xdr:row>
      <xdr:rowOff>1219200</xdr:rowOff>
    </xdr:to>
    <xdr:pic>
      <xdr:nvPicPr>
        <xdr:cNvPr id="1057" name="Picture 25" descr="RF670001L OFF WHITE #0041.jpg"/>
        <xdr:cNvPicPr>
          <a:picLocks noChangeAspect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47625" y="38280975"/>
          <a:ext cx="248602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37</xdr:row>
      <xdr:rowOff>200025</xdr:rowOff>
    </xdr:from>
    <xdr:to>
      <xdr:col>0</xdr:col>
      <xdr:colOff>2352675</xdr:colOff>
      <xdr:row>37</xdr:row>
      <xdr:rowOff>1276350</xdr:rowOff>
    </xdr:to>
    <xdr:pic>
      <xdr:nvPicPr>
        <xdr:cNvPr id="1058" name="Picture 32" descr="RF720002L BLACK #0003.jpg"/>
        <xdr:cNvPicPr>
          <a:picLocks noChangeAspect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238125" y="48006000"/>
          <a:ext cx="21145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295275</xdr:colOff>
      <xdr:row>38</xdr:row>
      <xdr:rowOff>190500</xdr:rowOff>
    </xdr:from>
    <xdr:to>
      <xdr:col>0</xdr:col>
      <xdr:colOff>2200275</xdr:colOff>
      <xdr:row>38</xdr:row>
      <xdr:rowOff>1257300</xdr:rowOff>
    </xdr:to>
    <xdr:pic>
      <xdr:nvPicPr>
        <xdr:cNvPr id="1059" name="Picture 33" descr="RF720002L MIL GREEN #0039.jpg"/>
        <xdr:cNvPicPr>
          <a:picLocks noChangeAspect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295275" y="49396650"/>
          <a:ext cx="1905000" cy="1066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0</xdr:col>
      <xdr:colOff>2276475</xdr:colOff>
      <xdr:row>13</xdr:row>
      <xdr:rowOff>1333500</xdr:rowOff>
    </xdr:to>
    <xdr:pic>
      <xdr:nvPicPr>
        <xdr:cNvPr id="1060" name="Immagine 14"/>
        <xdr:cNvPicPr>
          <a:picLocks noChangeAspect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323850" y="16373475"/>
          <a:ext cx="1952625" cy="1295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12</xdr:row>
      <xdr:rowOff>142875</xdr:rowOff>
    </xdr:from>
    <xdr:to>
      <xdr:col>0</xdr:col>
      <xdr:colOff>2419350</xdr:colOff>
      <xdr:row>12</xdr:row>
      <xdr:rowOff>1181100</xdr:rowOff>
    </xdr:to>
    <xdr:pic>
      <xdr:nvPicPr>
        <xdr:cNvPr id="1061" name="Picture 77" descr="RV760008S NAVY #0040.jpg"/>
        <xdr:cNvPicPr>
          <a:picLocks noChangeAspect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104775" y="15059025"/>
          <a:ext cx="2314575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295275</xdr:colOff>
      <xdr:row>14</xdr:row>
      <xdr:rowOff>228600</xdr:rowOff>
    </xdr:from>
    <xdr:to>
      <xdr:col>0</xdr:col>
      <xdr:colOff>2324100</xdr:colOff>
      <xdr:row>14</xdr:row>
      <xdr:rowOff>1266825</xdr:rowOff>
    </xdr:to>
    <xdr:pic>
      <xdr:nvPicPr>
        <xdr:cNvPr id="1062" name="Picture 78" descr="RV760008S WHITE #0061.jpg"/>
        <xdr:cNvPicPr>
          <a:picLocks noChangeAspect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295275" y="17983200"/>
          <a:ext cx="2028825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285750</xdr:colOff>
      <xdr:row>39</xdr:row>
      <xdr:rowOff>47625</xdr:rowOff>
    </xdr:from>
    <xdr:to>
      <xdr:col>0</xdr:col>
      <xdr:colOff>2238375</xdr:colOff>
      <xdr:row>39</xdr:row>
      <xdr:rowOff>1343025</xdr:rowOff>
    </xdr:to>
    <xdr:pic>
      <xdr:nvPicPr>
        <xdr:cNvPr id="1063" name="Immagine 13"/>
        <xdr:cNvPicPr>
          <a:picLocks noChangeAspect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285750" y="50653950"/>
          <a:ext cx="1952625" cy="1295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47</xdr:row>
      <xdr:rowOff>133350</xdr:rowOff>
    </xdr:from>
    <xdr:to>
      <xdr:col>0</xdr:col>
      <xdr:colOff>2390775</xdr:colOff>
      <xdr:row>47</xdr:row>
      <xdr:rowOff>1228725</xdr:rowOff>
    </xdr:to>
    <xdr:pic>
      <xdr:nvPicPr>
        <xdr:cNvPr id="1064" name="Picture 109" descr="RZ890005L WHITE #0061.jpg"/>
        <xdr:cNvPicPr>
          <a:picLocks noChangeAspect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200025" y="61941075"/>
          <a:ext cx="219075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15</xdr:row>
      <xdr:rowOff>200025</xdr:rowOff>
    </xdr:from>
    <xdr:to>
      <xdr:col>0</xdr:col>
      <xdr:colOff>2514600</xdr:colOff>
      <xdr:row>15</xdr:row>
      <xdr:rowOff>1304925</xdr:rowOff>
    </xdr:to>
    <xdr:pic>
      <xdr:nvPicPr>
        <xdr:cNvPr id="1065" name="Picture 5" descr="RE140003S MILITARY GREEN #0039.jpg"/>
        <xdr:cNvPicPr>
          <a:picLocks noChangeAspect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0" y="19373850"/>
          <a:ext cx="25146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24</xdr:row>
      <xdr:rowOff>238125</xdr:rowOff>
    </xdr:from>
    <xdr:to>
      <xdr:col>0</xdr:col>
      <xdr:colOff>2571750</xdr:colOff>
      <xdr:row>24</xdr:row>
      <xdr:rowOff>1285875</xdr:rowOff>
    </xdr:to>
    <xdr:pic>
      <xdr:nvPicPr>
        <xdr:cNvPr id="1066" name="Picture 6" descr="RE140004S BLACK #0003.jpg"/>
        <xdr:cNvPicPr>
          <a:picLocks noChangeAspect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123825" y="32184975"/>
          <a:ext cx="2447925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209550</xdr:colOff>
      <xdr:row>33</xdr:row>
      <xdr:rowOff>209550</xdr:rowOff>
    </xdr:from>
    <xdr:to>
      <xdr:col>0</xdr:col>
      <xdr:colOff>2486025</xdr:colOff>
      <xdr:row>33</xdr:row>
      <xdr:rowOff>1381125</xdr:rowOff>
    </xdr:to>
    <xdr:pic>
      <xdr:nvPicPr>
        <xdr:cNvPr id="1067" name="Picture 108" descr="RZ890003T WHITE #0061.jpg"/>
        <xdr:cNvPicPr>
          <a:picLocks noChangeAspect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209550" y="42414825"/>
          <a:ext cx="2276475" cy="1171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190500</xdr:colOff>
      <xdr:row>32</xdr:row>
      <xdr:rowOff>133350</xdr:rowOff>
    </xdr:from>
    <xdr:to>
      <xdr:col>0</xdr:col>
      <xdr:colOff>2371725</xdr:colOff>
      <xdr:row>32</xdr:row>
      <xdr:rowOff>1228725</xdr:rowOff>
    </xdr:to>
    <xdr:pic>
      <xdr:nvPicPr>
        <xdr:cNvPr id="1068" name="Picture 109" descr="RZ890005L WHITE #0061.jpg"/>
        <xdr:cNvPicPr>
          <a:picLocks noChangeAspect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190500" y="40938450"/>
          <a:ext cx="218122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581025</xdr:colOff>
      <xdr:row>48</xdr:row>
      <xdr:rowOff>104775</xdr:rowOff>
    </xdr:from>
    <xdr:to>
      <xdr:col>0</xdr:col>
      <xdr:colOff>1924050</xdr:colOff>
      <xdr:row>48</xdr:row>
      <xdr:rowOff>1304925</xdr:rowOff>
    </xdr:to>
    <xdr:pic>
      <xdr:nvPicPr>
        <xdr:cNvPr id="1069" name="Picture 34" descr="RH590011S TAUPE #0057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81025" y="63312675"/>
          <a:ext cx="1343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419100</xdr:colOff>
      <xdr:row>40</xdr:row>
      <xdr:rowOff>238125</xdr:rowOff>
    </xdr:from>
    <xdr:to>
      <xdr:col>0</xdr:col>
      <xdr:colOff>1914525</xdr:colOff>
      <xdr:row>40</xdr:row>
      <xdr:rowOff>1238250</xdr:rowOff>
    </xdr:to>
    <xdr:pic>
      <xdr:nvPicPr>
        <xdr:cNvPr id="1070" name="Immagine 15"/>
        <xdr:cNvPicPr>
          <a:picLocks noChangeAspect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419100" y="52244625"/>
          <a:ext cx="149542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1"/>
  <sheetViews>
    <sheetView tabSelected="1" zoomScale="80" zoomScaleNormal="80" workbookViewId="0">
      <selection activeCell="U51" sqref="U51"/>
    </sheetView>
  </sheetViews>
  <sheetFormatPr defaultColWidth="8.85546875" defaultRowHeight="15" x14ac:dyDescent="0.25"/>
  <cols>
    <col min="1" max="1" width="39.5703125" style="2" customWidth="1"/>
    <col min="2" max="2" width="17.42578125" style="2" customWidth="1"/>
    <col min="3" max="3" width="14.7109375" style="2" customWidth="1"/>
    <col min="4" max="4" width="11.85546875" style="2" customWidth="1"/>
    <col min="5" max="5" width="20.140625" style="2" customWidth="1"/>
    <col min="6" max="6" width="8.85546875" style="2" customWidth="1"/>
    <col min="7" max="18" width="7.28515625" style="2" customWidth="1"/>
    <col min="19" max="19" width="8.85546875" style="7"/>
    <col min="20" max="20" width="11.85546875" style="2" customWidth="1"/>
    <col min="21" max="21" width="8.85546875" style="2"/>
    <col min="22" max="22" width="19" style="2" customWidth="1"/>
    <col min="23" max="23" width="10.5703125" style="2" customWidth="1"/>
    <col min="24" max="16384" width="8.85546875" style="2"/>
  </cols>
  <sheetData>
    <row r="1" spans="1:23" ht="41.25" customHeight="1" thickBot="1" x14ac:dyDescent="0.3">
      <c r="A1" s="12"/>
      <c r="B1" s="13" t="s">
        <v>100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4"/>
      <c r="T1" s="12"/>
      <c r="U1" s="15"/>
      <c r="V1" s="15"/>
      <c r="W1" s="12"/>
    </row>
    <row r="2" spans="1:23" ht="15.75" x14ac:dyDescent="0.25">
      <c r="A2" s="16" t="s">
        <v>0</v>
      </c>
      <c r="B2" s="16" t="s">
        <v>11</v>
      </c>
      <c r="C2" s="16" t="s">
        <v>4</v>
      </c>
      <c r="D2" s="16" t="s">
        <v>3</v>
      </c>
      <c r="E2" s="16" t="s">
        <v>2</v>
      </c>
      <c r="F2" s="16" t="s">
        <v>12</v>
      </c>
      <c r="G2" s="16"/>
      <c r="H2" s="16"/>
      <c r="I2" s="16"/>
      <c r="J2" s="16"/>
      <c r="K2" s="16"/>
      <c r="L2" s="16">
        <v>40</v>
      </c>
      <c r="M2" s="16">
        <v>41</v>
      </c>
      <c r="N2" s="16">
        <v>42</v>
      </c>
      <c r="O2" s="16">
        <v>43</v>
      </c>
      <c r="P2" s="16">
        <v>44</v>
      </c>
      <c r="Q2" s="16">
        <v>45</v>
      </c>
      <c r="R2" s="16">
        <v>46</v>
      </c>
      <c r="S2" s="16" t="s">
        <v>5</v>
      </c>
      <c r="T2" s="16" t="s">
        <v>6</v>
      </c>
      <c r="U2" s="16" t="s">
        <v>7</v>
      </c>
      <c r="V2" s="17" t="s">
        <v>121</v>
      </c>
      <c r="W2" s="18" t="s">
        <v>1</v>
      </c>
    </row>
    <row r="3" spans="1:23" ht="111.75" customHeight="1" x14ac:dyDescent="0.25">
      <c r="A3" s="9"/>
      <c r="B3" s="10" t="s">
        <v>44</v>
      </c>
      <c r="C3" s="19" t="s">
        <v>45</v>
      </c>
      <c r="D3" s="19" t="s">
        <v>46</v>
      </c>
      <c r="E3" s="19" t="s">
        <v>47</v>
      </c>
      <c r="F3" s="19" t="s">
        <v>22</v>
      </c>
      <c r="G3" s="1"/>
      <c r="H3" s="5"/>
      <c r="I3" s="5"/>
      <c r="J3" s="5"/>
      <c r="K3" s="5"/>
      <c r="L3" s="1">
        <v>8</v>
      </c>
      <c r="M3" s="1">
        <v>7</v>
      </c>
      <c r="N3" s="1">
        <v>8</v>
      </c>
      <c r="O3" s="1">
        <v>2</v>
      </c>
      <c r="P3" s="1">
        <v>2</v>
      </c>
      <c r="Q3" s="1"/>
      <c r="R3" s="1"/>
      <c r="S3" s="3">
        <f>SUM(G3:R3)</f>
        <v>27</v>
      </c>
      <c r="T3" s="4">
        <v>39.5</v>
      </c>
      <c r="U3" s="4">
        <v>79</v>
      </c>
      <c r="V3" s="4">
        <f t="shared" ref="V3:V23" si="0">+S3*U3</f>
        <v>2133</v>
      </c>
      <c r="W3" s="1"/>
    </row>
    <row r="4" spans="1:23" ht="111.75" customHeight="1" x14ac:dyDescent="0.25">
      <c r="A4" s="9"/>
      <c r="B4" s="10" t="s">
        <v>44</v>
      </c>
      <c r="C4" s="19" t="s">
        <v>45</v>
      </c>
      <c r="D4" s="19" t="s">
        <v>39</v>
      </c>
      <c r="E4" s="19" t="s">
        <v>40</v>
      </c>
      <c r="F4" s="19" t="s">
        <v>22</v>
      </c>
      <c r="G4" s="1"/>
      <c r="H4" s="5"/>
      <c r="I4" s="5"/>
      <c r="J4" s="5"/>
      <c r="K4" s="5"/>
      <c r="L4" s="1">
        <v>1</v>
      </c>
      <c r="M4" s="1"/>
      <c r="N4" s="1">
        <v>2</v>
      </c>
      <c r="O4" s="1">
        <v>2</v>
      </c>
      <c r="P4" s="1">
        <v>2</v>
      </c>
      <c r="Q4" s="1">
        <v>1</v>
      </c>
      <c r="R4" s="1">
        <v>1</v>
      </c>
      <c r="S4" s="3">
        <f t="shared" ref="S4:S25" si="1">SUM(G4:R4)</f>
        <v>9</v>
      </c>
      <c r="T4" s="4">
        <v>39.5</v>
      </c>
      <c r="U4" s="4">
        <v>79</v>
      </c>
      <c r="V4" s="4">
        <f t="shared" si="0"/>
        <v>711</v>
      </c>
      <c r="W4" s="1"/>
    </row>
    <row r="5" spans="1:23" ht="111.75" customHeight="1" x14ac:dyDescent="0.25">
      <c r="A5" s="9"/>
      <c r="B5" s="10" t="s">
        <v>37</v>
      </c>
      <c r="C5" s="19" t="s">
        <v>38</v>
      </c>
      <c r="D5" s="19" t="s">
        <v>39</v>
      </c>
      <c r="E5" s="19" t="s">
        <v>40</v>
      </c>
      <c r="F5" s="19" t="s">
        <v>22</v>
      </c>
      <c r="G5" s="1"/>
      <c r="H5" s="5"/>
      <c r="I5" s="5"/>
      <c r="J5" s="5"/>
      <c r="K5" s="5"/>
      <c r="L5" s="1">
        <v>4</v>
      </c>
      <c r="M5" s="1">
        <v>3</v>
      </c>
      <c r="N5" s="1">
        <v>4</v>
      </c>
      <c r="O5" s="1"/>
      <c r="P5" s="1"/>
      <c r="Q5" s="1"/>
      <c r="R5" s="1"/>
      <c r="S5" s="3">
        <f t="shared" si="1"/>
        <v>11</v>
      </c>
      <c r="T5" s="4">
        <v>29.5</v>
      </c>
      <c r="U5" s="4">
        <v>59</v>
      </c>
      <c r="V5" s="4">
        <f t="shared" si="0"/>
        <v>649</v>
      </c>
      <c r="W5" s="1"/>
    </row>
    <row r="6" spans="1:23" ht="111.75" customHeight="1" x14ac:dyDescent="0.25">
      <c r="A6" s="9"/>
      <c r="B6" s="10" t="s">
        <v>37</v>
      </c>
      <c r="C6" s="19" t="s">
        <v>38</v>
      </c>
      <c r="D6" s="19" t="s">
        <v>48</v>
      </c>
      <c r="E6" s="19" t="s">
        <v>49</v>
      </c>
      <c r="F6" s="19" t="s">
        <v>22</v>
      </c>
      <c r="G6" s="1"/>
      <c r="H6" s="5"/>
      <c r="I6" s="5"/>
      <c r="J6" s="5"/>
      <c r="K6" s="5"/>
      <c r="L6" s="1">
        <v>8</v>
      </c>
      <c r="M6" s="1">
        <v>7</v>
      </c>
      <c r="N6" s="1">
        <v>8</v>
      </c>
      <c r="O6" s="1">
        <v>2</v>
      </c>
      <c r="P6" s="1">
        <v>2</v>
      </c>
      <c r="Q6" s="1"/>
      <c r="R6" s="1"/>
      <c r="S6" s="3">
        <f t="shared" si="1"/>
        <v>27</v>
      </c>
      <c r="T6" s="4">
        <v>29.5</v>
      </c>
      <c r="U6" s="4">
        <v>59</v>
      </c>
      <c r="V6" s="4">
        <f t="shared" si="0"/>
        <v>1593</v>
      </c>
      <c r="W6" s="1"/>
    </row>
    <row r="7" spans="1:23" ht="111.75" customHeight="1" x14ac:dyDescent="0.25">
      <c r="A7" s="9"/>
      <c r="B7" s="10" t="s">
        <v>18</v>
      </c>
      <c r="C7" s="19" t="s">
        <v>19</v>
      </c>
      <c r="D7" s="19" t="s">
        <v>20</v>
      </c>
      <c r="E7" s="19" t="s">
        <v>21</v>
      </c>
      <c r="F7" s="19" t="s">
        <v>22</v>
      </c>
      <c r="G7" s="1"/>
      <c r="H7" s="5"/>
      <c r="I7" s="5"/>
      <c r="J7" s="5"/>
      <c r="K7" s="5"/>
      <c r="L7" s="1"/>
      <c r="M7" s="1">
        <v>1</v>
      </c>
      <c r="N7" s="1">
        <v>2</v>
      </c>
      <c r="O7" s="1">
        <v>2</v>
      </c>
      <c r="P7" s="1">
        <v>2</v>
      </c>
      <c r="Q7" s="1">
        <v>1</v>
      </c>
      <c r="R7" s="1">
        <v>1</v>
      </c>
      <c r="S7" s="3">
        <f t="shared" si="1"/>
        <v>9</v>
      </c>
      <c r="T7" s="4">
        <v>24.5</v>
      </c>
      <c r="U7" s="4">
        <v>49</v>
      </c>
      <c r="V7" s="4">
        <f t="shared" si="0"/>
        <v>441</v>
      </c>
      <c r="W7" s="1"/>
    </row>
    <row r="8" spans="1:23" ht="111.75" customHeight="1" x14ac:dyDescent="0.25">
      <c r="A8" s="9"/>
      <c r="B8" s="10" t="s">
        <v>18</v>
      </c>
      <c r="C8" s="19" t="s">
        <v>19</v>
      </c>
      <c r="D8" s="19" t="s">
        <v>23</v>
      </c>
      <c r="E8" s="19" t="s">
        <v>24</v>
      </c>
      <c r="F8" s="19" t="s">
        <v>22</v>
      </c>
      <c r="G8" s="1"/>
      <c r="H8" s="5"/>
      <c r="I8" s="5"/>
      <c r="J8" s="5"/>
      <c r="K8" s="5"/>
      <c r="L8" s="1">
        <v>8</v>
      </c>
      <c r="M8" s="1">
        <v>8</v>
      </c>
      <c r="N8" s="1">
        <v>8</v>
      </c>
      <c r="O8" s="1">
        <v>2</v>
      </c>
      <c r="P8" s="1">
        <v>2</v>
      </c>
      <c r="Q8" s="1"/>
      <c r="R8" s="1"/>
      <c r="S8" s="3">
        <f t="shared" si="1"/>
        <v>28</v>
      </c>
      <c r="T8" s="4">
        <v>24.5</v>
      </c>
      <c r="U8" s="4">
        <v>49</v>
      </c>
      <c r="V8" s="4">
        <f t="shared" si="0"/>
        <v>1372</v>
      </c>
      <c r="W8" s="1"/>
    </row>
    <row r="9" spans="1:23" ht="111.75" customHeight="1" x14ac:dyDescent="0.25">
      <c r="A9" s="9"/>
      <c r="B9" s="10" t="s">
        <v>95</v>
      </c>
      <c r="C9" s="19" t="s">
        <v>96</v>
      </c>
      <c r="D9" s="19" t="s">
        <v>97</v>
      </c>
      <c r="E9" s="19" t="s">
        <v>98</v>
      </c>
      <c r="F9" s="19" t="s">
        <v>22</v>
      </c>
      <c r="G9" s="1"/>
      <c r="H9" s="5"/>
      <c r="I9" s="5"/>
      <c r="J9" s="5"/>
      <c r="K9" s="5"/>
      <c r="L9" s="1"/>
      <c r="M9" s="1">
        <v>15</v>
      </c>
      <c r="N9" s="1">
        <v>27</v>
      </c>
      <c r="O9" s="1">
        <v>30</v>
      </c>
      <c r="P9" s="1">
        <v>25</v>
      </c>
      <c r="Q9" s="1">
        <v>13</v>
      </c>
      <c r="R9" s="1"/>
      <c r="S9" s="3">
        <f t="shared" si="1"/>
        <v>110</v>
      </c>
      <c r="T9" s="4">
        <v>60</v>
      </c>
      <c r="U9" s="4">
        <v>120</v>
      </c>
      <c r="V9" s="4">
        <f t="shared" si="0"/>
        <v>13200</v>
      </c>
      <c r="W9" s="1"/>
    </row>
    <row r="10" spans="1:23" ht="111.75" customHeight="1" x14ac:dyDescent="0.25">
      <c r="A10" s="9"/>
      <c r="B10" s="10" t="s">
        <v>99</v>
      </c>
      <c r="C10" s="19" t="s">
        <v>43</v>
      </c>
      <c r="D10" s="19" t="s">
        <v>39</v>
      </c>
      <c r="E10" s="19" t="s">
        <v>40</v>
      </c>
      <c r="F10" s="19" t="s">
        <v>22</v>
      </c>
      <c r="G10" s="1"/>
      <c r="H10" s="5"/>
      <c r="I10" s="5"/>
      <c r="J10" s="5"/>
      <c r="K10" s="5"/>
      <c r="L10" s="1">
        <v>8</v>
      </c>
      <c r="M10" s="1">
        <v>7</v>
      </c>
      <c r="N10" s="1">
        <v>8</v>
      </c>
      <c r="O10" s="1">
        <v>2</v>
      </c>
      <c r="P10" s="1">
        <v>2</v>
      </c>
      <c r="Q10" s="1"/>
      <c r="R10" s="1"/>
      <c r="S10" s="3">
        <f t="shared" si="1"/>
        <v>27</v>
      </c>
      <c r="T10" s="4">
        <v>39.5</v>
      </c>
      <c r="U10" s="4">
        <v>79</v>
      </c>
      <c r="V10" s="4">
        <f t="shared" si="0"/>
        <v>2133</v>
      </c>
      <c r="W10" s="1"/>
    </row>
    <row r="11" spans="1:23" ht="111.75" customHeight="1" x14ac:dyDescent="0.25">
      <c r="A11" s="9"/>
      <c r="B11" s="10" t="s">
        <v>33</v>
      </c>
      <c r="C11" s="19" t="s">
        <v>34</v>
      </c>
      <c r="D11" s="19" t="s">
        <v>35</v>
      </c>
      <c r="E11" s="19" t="s">
        <v>36</v>
      </c>
      <c r="F11" s="19" t="s">
        <v>22</v>
      </c>
      <c r="G11" s="1"/>
      <c r="H11" s="5"/>
      <c r="I11" s="5"/>
      <c r="J11" s="5"/>
      <c r="K11" s="5"/>
      <c r="L11" s="1">
        <v>10</v>
      </c>
      <c r="M11" s="1">
        <v>9</v>
      </c>
      <c r="N11" s="1">
        <v>10</v>
      </c>
      <c r="O11" s="1">
        <v>4</v>
      </c>
      <c r="P11" s="1">
        <v>4</v>
      </c>
      <c r="Q11" s="1"/>
      <c r="R11" s="1"/>
      <c r="S11" s="3">
        <f t="shared" si="1"/>
        <v>37</v>
      </c>
      <c r="T11" s="4">
        <v>39.5</v>
      </c>
      <c r="U11" s="4">
        <v>79</v>
      </c>
      <c r="V11" s="4">
        <f t="shared" si="0"/>
        <v>2923</v>
      </c>
      <c r="W11" s="1"/>
    </row>
    <row r="12" spans="1:23" ht="111.75" customHeight="1" x14ac:dyDescent="0.25">
      <c r="A12" s="9"/>
      <c r="B12" s="10" t="s">
        <v>33</v>
      </c>
      <c r="C12" s="19" t="s">
        <v>34</v>
      </c>
      <c r="D12" s="19" t="s">
        <v>31</v>
      </c>
      <c r="E12" s="19" t="s">
        <v>32</v>
      </c>
      <c r="F12" s="19" t="s">
        <v>22</v>
      </c>
      <c r="G12" s="1"/>
      <c r="H12" s="5"/>
      <c r="I12" s="5"/>
      <c r="J12" s="5"/>
      <c r="K12" s="5"/>
      <c r="L12" s="1">
        <v>10</v>
      </c>
      <c r="M12" s="1">
        <v>9</v>
      </c>
      <c r="N12" s="1">
        <v>10</v>
      </c>
      <c r="O12" s="1">
        <v>3</v>
      </c>
      <c r="P12" s="1">
        <v>3</v>
      </c>
      <c r="Q12" s="1"/>
      <c r="R12" s="1"/>
      <c r="S12" s="3">
        <f t="shared" si="1"/>
        <v>35</v>
      </c>
      <c r="T12" s="4">
        <v>39.5</v>
      </c>
      <c r="U12" s="4">
        <v>79</v>
      </c>
      <c r="V12" s="4">
        <f t="shared" si="0"/>
        <v>2765</v>
      </c>
      <c r="W12" s="1"/>
    </row>
    <row r="13" spans="1:23" ht="111.75" customHeight="1" x14ac:dyDescent="0.25">
      <c r="A13" s="9"/>
      <c r="B13" s="10" t="s">
        <v>103</v>
      </c>
      <c r="C13" s="19" t="s">
        <v>104</v>
      </c>
      <c r="D13" s="19" t="s">
        <v>20</v>
      </c>
      <c r="E13" s="19" t="s">
        <v>21</v>
      </c>
      <c r="F13" s="19" t="s">
        <v>22</v>
      </c>
      <c r="G13" s="1"/>
      <c r="H13" s="5"/>
      <c r="I13" s="5"/>
      <c r="J13" s="5"/>
      <c r="K13" s="5"/>
      <c r="L13" s="1">
        <v>4</v>
      </c>
      <c r="M13" s="1">
        <v>3</v>
      </c>
      <c r="N13" s="1">
        <v>8</v>
      </c>
      <c r="O13" s="1">
        <v>8</v>
      </c>
      <c r="P13" s="1">
        <v>8</v>
      </c>
      <c r="Q13" s="1">
        <v>4</v>
      </c>
      <c r="R13" s="1">
        <v>4</v>
      </c>
      <c r="S13" s="3">
        <f t="shared" si="1"/>
        <v>39</v>
      </c>
      <c r="T13" s="4">
        <v>44.5</v>
      </c>
      <c r="U13" s="4">
        <v>89</v>
      </c>
      <c r="V13" s="4">
        <f t="shared" si="0"/>
        <v>3471</v>
      </c>
      <c r="W13" s="1"/>
    </row>
    <row r="14" spans="1:23" ht="111.75" customHeight="1" x14ac:dyDescent="0.25">
      <c r="A14" s="9"/>
      <c r="B14" s="10" t="s">
        <v>103</v>
      </c>
      <c r="C14" s="19" t="s">
        <v>104</v>
      </c>
      <c r="D14" s="19" t="s">
        <v>31</v>
      </c>
      <c r="E14" s="19" t="s">
        <v>32</v>
      </c>
      <c r="F14" s="19" t="s">
        <v>22</v>
      </c>
      <c r="G14" s="1"/>
      <c r="H14" s="5"/>
      <c r="I14" s="5"/>
      <c r="J14" s="5"/>
      <c r="K14" s="5"/>
      <c r="L14" s="1">
        <v>8</v>
      </c>
      <c r="M14" s="1">
        <v>7</v>
      </c>
      <c r="N14" s="1">
        <v>8</v>
      </c>
      <c r="O14" s="1">
        <v>2</v>
      </c>
      <c r="P14" s="1">
        <v>2</v>
      </c>
      <c r="Q14" s="1"/>
      <c r="R14" s="1"/>
      <c r="S14" s="3">
        <f t="shared" si="1"/>
        <v>27</v>
      </c>
      <c r="T14" s="4">
        <v>44.5</v>
      </c>
      <c r="U14" s="4">
        <v>89</v>
      </c>
      <c r="V14" s="4">
        <f t="shared" si="0"/>
        <v>2403</v>
      </c>
      <c r="W14" s="1"/>
    </row>
    <row r="15" spans="1:23" ht="111.75" customHeight="1" x14ac:dyDescent="0.25">
      <c r="A15" s="9"/>
      <c r="B15" s="10" t="s">
        <v>103</v>
      </c>
      <c r="C15" s="19" t="s">
        <v>104</v>
      </c>
      <c r="D15" s="19" t="s">
        <v>105</v>
      </c>
      <c r="E15" s="19" t="s">
        <v>106</v>
      </c>
      <c r="F15" s="19" t="s">
        <v>22</v>
      </c>
      <c r="G15" s="1"/>
      <c r="H15" s="5"/>
      <c r="I15" s="5"/>
      <c r="J15" s="5"/>
      <c r="K15" s="5"/>
      <c r="L15" s="1">
        <v>2</v>
      </c>
      <c r="M15" s="1">
        <v>1</v>
      </c>
      <c r="N15" s="1">
        <v>4</v>
      </c>
      <c r="O15" s="1">
        <v>4</v>
      </c>
      <c r="P15" s="1">
        <v>4</v>
      </c>
      <c r="Q15" s="1">
        <v>2</v>
      </c>
      <c r="R15" s="1">
        <v>2</v>
      </c>
      <c r="S15" s="3">
        <f t="shared" si="1"/>
        <v>19</v>
      </c>
      <c r="T15" s="4">
        <v>44.5</v>
      </c>
      <c r="U15" s="4">
        <v>89</v>
      </c>
      <c r="V15" s="4">
        <f t="shared" si="0"/>
        <v>1691</v>
      </c>
      <c r="W15" s="1"/>
    </row>
    <row r="16" spans="1:23" ht="111.75" customHeight="1" x14ac:dyDescent="0.25">
      <c r="A16" s="9"/>
      <c r="B16" s="10" t="s">
        <v>109</v>
      </c>
      <c r="C16" s="19" t="s">
        <v>110</v>
      </c>
      <c r="D16" s="19" t="s">
        <v>35</v>
      </c>
      <c r="E16" s="19" t="s">
        <v>36</v>
      </c>
      <c r="F16" s="19" t="s">
        <v>22</v>
      </c>
      <c r="G16" s="1"/>
      <c r="H16" s="5"/>
      <c r="I16" s="5"/>
      <c r="J16" s="5"/>
      <c r="K16" s="5"/>
      <c r="L16" s="1">
        <v>2</v>
      </c>
      <c r="M16" s="1">
        <v>1</v>
      </c>
      <c r="N16" s="1">
        <v>4</v>
      </c>
      <c r="O16" s="1">
        <v>4</v>
      </c>
      <c r="P16" s="1">
        <v>4</v>
      </c>
      <c r="Q16" s="1">
        <v>2</v>
      </c>
      <c r="R16" s="1">
        <v>2</v>
      </c>
      <c r="S16" s="3">
        <f t="shared" si="1"/>
        <v>19</v>
      </c>
      <c r="T16" s="4">
        <v>12.5</v>
      </c>
      <c r="U16" s="4">
        <v>25</v>
      </c>
      <c r="V16" s="4">
        <f t="shared" si="0"/>
        <v>475</v>
      </c>
      <c r="W16" s="1"/>
    </row>
    <row r="17" spans="1:23" ht="111.75" customHeight="1" x14ac:dyDescent="0.25">
      <c r="A17" s="9"/>
      <c r="B17" s="10" t="s">
        <v>25</v>
      </c>
      <c r="C17" s="19" t="s">
        <v>26</v>
      </c>
      <c r="D17" s="19" t="s">
        <v>27</v>
      </c>
      <c r="E17" s="19" t="s">
        <v>28</v>
      </c>
      <c r="F17" s="19" t="s">
        <v>22</v>
      </c>
      <c r="G17" s="1"/>
      <c r="H17" s="5"/>
      <c r="I17" s="5"/>
      <c r="J17" s="5"/>
      <c r="K17" s="5"/>
      <c r="L17" s="1">
        <v>8</v>
      </c>
      <c r="M17" s="1">
        <v>7</v>
      </c>
      <c r="N17" s="1">
        <v>8</v>
      </c>
      <c r="O17" s="1">
        <v>2</v>
      </c>
      <c r="P17" s="1">
        <v>2</v>
      </c>
      <c r="Q17" s="1"/>
      <c r="R17" s="1"/>
      <c r="S17" s="3">
        <f t="shared" si="1"/>
        <v>27</v>
      </c>
      <c r="T17" s="4">
        <v>34.5</v>
      </c>
      <c r="U17" s="4">
        <v>69</v>
      </c>
      <c r="V17" s="4">
        <f t="shared" si="0"/>
        <v>1863</v>
      </c>
      <c r="W17" s="1"/>
    </row>
    <row r="18" spans="1:23" ht="111.75" customHeight="1" x14ac:dyDescent="0.25">
      <c r="A18" s="9"/>
      <c r="B18" s="10" t="s">
        <v>41</v>
      </c>
      <c r="C18" s="19" t="s">
        <v>42</v>
      </c>
      <c r="D18" s="19" t="s">
        <v>20</v>
      </c>
      <c r="E18" s="19" t="s">
        <v>21</v>
      </c>
      <c r="F18" s="19" t="s">
        <v>22</v>
      </c>
      <c r="G18" s="1"/>
      <c r="H18" s="5"/>
      <c r="I18" s="5"/>
      <c r="J18" s="5"/>
      <c r="K18" s="5"/>
      <c r="L18" s="1">
        <v>6</v>
      </c>
      <c r="M18" s="1">
        <v>5</v>
      </c>
      <c r="N18" s="1">
        <v>6</v>
      </c>
      <c r="O18" s="1">
        <v>3</v>
      </c>
      <c r="P18" s="1">
        <v>3</v>
      </c>
      <c r="Q18" s="1"/>
      <c r="R18" s="1"/>
      <c r="S18" s="3">
        <f t="shared" si="1"/>
        <v>23</v>
      </c>
      <c r="T18" s="4">
        <v>34.5</v>
      </c>
      <c r="U18" s="4">
        <v>69</v>
      </c>
      <c r="V18" s="4">
        <f t="shared" si="0"/>
        <v>1587</v>
      </c>
      <c r="W18" s="1"/>
    </row>
    <row r="19" spans="1:23" ht="111.75" customHeight="1" x14ac:dyDescent="0.25">
      <c r="A19" s="9"/>
      <c r="B19" s="19" t="s">
        <v>83</v>
      </c>
      <c r="C19" s="19" t="s">
        <v>84</v>
      </c>
      <c r="D19" s="19" t="s">
        <v>85</v>
      </c>
      <c r="E19" s="19" t="s">
        <v>86</v>
      </c>
      <c r="F19" s="19" t="s">
        <v>22</v>
      </c>
      <c r="G19" s="1"/>
      <c r="H19" s="5"/>
      <c r="I19" s="5"/>
      <c r="J19" s="5"/>
      <c r="K19" s="5"/>
      <c r="L19" s="1">
        <v>1</v>
      </c>
      <c r="M19" s="1"/>
      <c r="N19" s="1">
        <v>1</v>
      </c>
      <c r="O19" s="1">
        <v>3</v>
      </c>
      <c r="P19" s="1">
        <v>2</v>
      </c>
      <c r="Q19" s="1">
        <v>1</v>
      </c>
      <c r="R19" s="1"/>
      <c r="S19" s="3">
        <f t="shared" si="1"/>
        <v>8</v>
      </c>
      <c r="T19" s="4">
        <v>49.5</v>
      </c>
      <c r="U19" s="4">
        <v>99</v>
      </c>
      <c r="V19" s="4">
        <f t="shared" si="0"/>
        <v>792</v>
      </c>
      <c r="W19" s="1"/>
    </row>
    <row r="20" spans="1:23" ht="111.75" customHeight="1" x14ac:dyDescent="0.25">
      <c r="A20" s="9"/>
      <c r="B20" s="10" t="s">
        <v>29</v>
      </c>
      <c r="C20" s="19" t="s">
        <v>30</v>
      </c>
      <c r="D20" s="19" t="s">
        <v>31</v>
      </c>
      <c r="E20" s="19" t="s">
        <v>32</v>
      </c>
      <c r="F20" s="19" t="s">
        <v>22</v>
      </c>
      <c r="G20" s="1"/>
      <c r="H20" s="5"/>
      <c r="I20" s="5"/>
      <c r="J20" s="5"/>
      <c r="K20" s="5"/>
      <c r="L20" s="1">
        <v>3</v>
      </c>
      <c r="M20" s="1">
        <v>2</v>
      </c>
      <c r="N20" s="1">
        <v>6</v>
      </c>
      <c r="O20" s="1">
        <v>6</v>
      </c>
      <c r="P20" s="1">
        <v>6</v>
      </c>
      <c r="Q20" s="1">
        <v>3</v>
      </c>
      <c r="R20" s="1">
        <v>3</v>
      </c>
      <c r="S20" s="3">
        <f t="shared" si="1"/>
        <v>29</v>
      </c>
      <c r="T20" s="4">
        <v>44.5</v>
      </c>
      <c r="U20" s="4">
        <v>89</v>
      </c>
      <c r="V20" s="4">
        <f t="shared" si="0"/>
        <v>2581</v>
      </c>
      <c r="W20" s="1"/>
    </row>
    <row r="21" spans="1:23" ht="111.75" customHeight="1" x14ac:dyDescent="0.25">
      <c r="A21" s="9"/>
      <c r="B21" s="10" t="s">
        <v>91</v>
      </c>
      <c r="C21" s="19" t="s">
        <v>92</v>
      </c>
      <c r="D21" s="19" t="s">
        <v>39</v>
      </c>
      <c r="E21" s="19" t="s">
        <v>40</v>
      </c>
      <c r="F21" s="19" t="s">
        <v>22</v>
      </c>
      <c r="G21" s="1"/>
      <c r="H21" s="5"/>
      <c r="I21" s="5"/>
      <c r="J21" s="5"/>
      <c r="K21" s="5"/>
      <c r="L21" s="1">
        <v>8</v>
      </c>
      <c r="M21" s="1">
        <v>8</v>
      </c>
      <c r="N21" s="1">
        <v>15</v>
      </c>
      <c r="O21" s="1">
        <v>16</v>
      </c>
      <c r="P21" s="1">
        <v>15</v>
      </c>
      <c r="Q21" s="1">
        <v>8</v>
      </c>
      <c r="R21" s="1"/>
      <c r="S21" s="3">
        <f t="shared" si="1"/>
        <v>70</v>
      </c>
      <c r="T21" s="4">
        <v>60</v>
      </c>
      <c r="U21" s="4">
        <v>120</v>
      </c>
      <c r="V21" s="4">
        <f t="shared" si="0"/>
        <v>8400</v>
      </c>
      <c r="W21" s="1"/>
    </row>
    <row r="22" spans="1:23" ht="111.75" customHeight="1" x14ac:dyDescent="0.25">
      <c r="A22" s="9"/>
      <c r="B22" s="10" t="s">
        <v>91</v>
      </c>
      <c r="C22" s="19" t="s">
        <v>92</v>
      </c>
      <c r="D22" s="19" t="s">
        <v>93</v>
      </c>
      <c r="E22" s="19" t="s">
        <v>94</v>
      </c>
      <c r="F22" s="19" t="s">
        <v>22</v>
      </c>
      <c r="G22" s="1"/>
      <c r="H22" s="5"/>
      <c r="I22" s="5"/>
      <c r="J22" s="5"/>
      <c r="K22" s="5"/>
      <c r="L22" s="6">
        <v>9</v>
      </c>
      <c r="M22" s="1">
        <v>11</v>
      </c>
      <c r="N22" s="1">
        <v>14</v>
      </c>
      <c r="O22" s="1">
        <v>15</v>
      </c>
      <c r="P22" s="1">
        <v>16</v>
      </c>
      <c r="Q22" s="1">
        <v>8</v>
      </c>
      <c r="R22" s="1"/>
      <c r="S22" s="3">
        <f t="shared" si="1"/>
        <v>73</v>
      </c>
      <c r="T22" s="4">
        <v>60</v>
      </c>
      <c r="U22" s="4">
        <v>120</v>
      </c>
      <c r="V22" s="4">
        <f t="shared" si="0"/>
        <v>8760</v>
      </c>
      <c r="W22" s="1"/>
    </row>
    <row r="23" spans="1:23" ht="111.75" customHeight="1" x14ac:dyDescent="0.25">
      <c r="A23" s="9"/>
      <c r="B23" s="10" t="s">
        <v>66</v>
      </c>
      <c r="C23" s="19" t="s">
        <v>67</v>
      </c>
      <c r="D23" s="19" t="s">
        <v>31</v>
      </c>
      <c r="E23" s="19" t="s">
        <v>32</v>
      </c>
      <c r="F23" s="19" t="s">
        <v>22</v>
      </c>
      <c r="G23" s="1"/>
      <c r="H23" s="5"/>
      <c r="I23" s="5"/>
      <c r="J23" s="5"/>
      <c r="K23" s="5"/>
      <c r="L23" s="1">
        <v>8</v>
      </c>
      <c r="M23" s="1">
        <v>7</v>
      </c>
      <c r="N23" s="1">
        <v>8</v>
      </c>
      <c r="O23" s="1">
        <v>2</v>
      </c>
      <c r="P23" s="1">
        <v>2</v>
      </c>
      <c r="Q23" s="1"/>
      <c r="R23" s="1"/>
      <c r="S23" s="3">
        <f t="shared" si="1"/>
        <v>27</v>
      </c>
      <c r="T23" s="4">
        <v>60</v>
      </c>
      <c r="U23" s="4">
        <v>120</v>
      </c>
      <c r="V23" s="4">
        <f t="shared" si="0"/>
        <v>3240</v>
      </c>
      <c r="W23" s="1"/>
    </row>
    <row r="24" spans="1:23" ht="111.75" customHeight="1" x14ac:dyDescent="0.25">
      <c r="A24" s="9"/>
      <c r="B24" s="10" t="s">
        <v>68</v>
      </c>
      <c r="C24" s="19" t="s">
        <v>69</v>
      </c>
      <c r="D24" s="19" t="s">
        <v>35</v>
      </c>
      <c r="E24" s="19" t="s">
        <v>36</v>
      </c>
      <c r="F24" s="19" t="s">
        <v>22</v>
      </c>
      <c r="G24" s="1"/>
      <c r="H24" s="5"/>
      <c r="I24" s="5"/>
      <c r="J24" s="5"/>
      <c r="K24" s="5"/>
      <c r="L24" s="6">
        <v>1</v>
      </c>
      <c r="M24" s="1"/>
      <c r="N24" s="1">
        <v>2</v>
      </c>
      <c r="O24" s="1">
        <v>2</v>
      </c>
      <c r="P24" s="1">
        <v>2</v>
      </c>
      <c r="Q24" s="1">
        <v>1</v>
      </c>
      <c r="R24" s="1">
        <v>1</v>
      </c>
      <c r="S24" s="3">
        <f t="shared" si="1"/>
        <v>9</v>
      </c>
      <c r="T24" s="4">
        <v>29.5</v>
      </c>
      <c r="U24" s="4">
        <v>59</v>
      </c>
      <c r="V24" s="4">
        <f>+S24*U24</f>
        <v>531</v>
      </c>
      <c r="W24" s="1"/>
    </row>
    <row r="25" spans="1:23" ht="111.75" customHeight="1" x14ac:dyDescent="0.25">
      <c r="A25" s="9"/>
      <c r="B25" s="10" t="s">
        <v>111</v>
      </c>
      <c r="C25" s="19" t="s">
        <v>112</v>
      </c>
      <c r="D25" s="19" t="s">
        <v>39</v>
      </c>
      <c r="E25" s="19" t="s">
        <v>40</v>
      </c>
      <c r="F25" s="19" t="s">
        <v>22</v>
      </c>
      <c r="G25" s="1"/>
      <c r="H25" s="5"/>
      <c r="I25" s="5"/>
      <c r="J25" s="5"/>
      <c r="K25" s="5"/>
      <c r="L25" s="1">
        <v>2</v>
      </c>
      <c r="M25" s="1">
        <v>1</v>
      </c>
      <c r="N25" s="1">
        <v>4</v>
      </c>
      <c r="O25" s="1">
        <v>4</v>
      </c>
      <c r="P25" s="1">
        <v>4</v>
      </c>
      <c r="Q25" s="1">
        <v>2</v>
      </c>
      <c r="R25" s="1">
        <v>2</v>
      </c>
      <c r="S25" s="3">
        <f t="shared" si="1"/>
        <v>19</v>
      </c>
      <c r="T25" s="4">
        <v>12.5</v>
      </c>
      <c r="U25" s="4">
        <v>25</v>
      </c>
      <c r="V25" s="4">
        <f>+S25*U25</f>
        <v>475</v>
      </c>
      <c r="W25" s="1"/>
    </row>
    <row r="26" spans="1:23" ht="17.25" customHeight="1" x14ac:dyDescent="0.25">
      <c r="A26" s="5" t="s">
        <v>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>
        <f>SUM(S3:S25)</f>
        <v>709</v>
      </c>
      <c r="T26" s="5"/>
      <c r="U26" s="5"/>
      <c r="V26" s="20">
        <f>SUM(V3:V25)</f>
        <v>64189</v>
      </c>
      <c r="W26" s="5"/>
    </row>
    <row r="27" spans="1:23" ht="17.25" customHeight="1" x14ac:dyDescent="0.25">
      <c r="A27" s="21"/>
      <c r="B27" s="21"/>
      <c r="C27" s="21"/>
      <c r="D27" s="21"/>
      <c r="E27" s="21"/>
      <c r="F27" s="21"/>
      <c r="G27" s="21">
        <v>35</v>
      </c>
      <c r="H27" s="21">
        <v>36</v>
      </c>
      <c r="I27" s="21">
        <v>37</v>
      </c>
      <c r="J27" s="21">
        <v>38</v>
      </c>
      <c r="K27" s="21">
        <v>39</v>
      </c>
      <c r="L27" s="21">
        <v>40</v>
      </c>
      <c r="M27" s="21">
        <v>41</v>
      </c>
      <c r="N27" s="21"/>
      <c r="O27" s="21"/>
      <c r="P27" s="21"/>
      <c r="Q27" s="21"/>
      <c r="R27" s="21"/>
      <c r="S27" s="21"/>
      <c r="T27" s="21"/>
      <c r="U27" s="21"/>
      <c r="V27" s="22"/>
      <c r="W27" s="23"/>
    </row>
    <row r="28" spans="1:23" ht="110.25" customHeight="1" x14ac:dyDescent="0.25">
      <c r="A28" s="1"/>
      <c r="B28" s="19" t="s">
        <v>53</v>
      </c>
      <c r="C28" s="19" t="s">
        <v>54</v>
      </c>
      <c r="D28" s="19" t="s">
        <v>15</v>
      </c>
      <c r="E28" s="19" t="s">
        <v>16</v>
      </c>
      <c r="F28" s="19" t="s">
        <v>17</v>
      </c>
      <c r="G28" s="1">
        <v>6</v>
      </c>
      <c r="H28" s="1">
        <v>12</v>
      </c>
      <c r="I28" s="1">
        <v>13</v>
      </c>
      <c r="J28" s="1">
        <v>10</v>
      </c>
      <c r="K28" s="1">
        <v>4</v>
      </c>
      <c r="L28" s="1">
        <v>2</v>
      </c>
      <c r="M28" s="1"/>
      <c r="N28" s="1"/>
      <c r="O28" s="1"/>
      <c r="P28" s="1"/>
      <c r="Q28" s="1"/>
      <c r="R28" s="1"/>
      <c r="S28" s="3">
        <f>SUM(G28:R28)</f>
        <v>47</v>
      </c>
      <c r="T28" s="4">
        <v>44.5</v>
      </c>
      <c r="U28" s="4">
        <v>89</v>
      </c>
      <c r="V28" s="4">
        <f t="shared" ref="V28:V46" si="2">+S28*U28</f>
        <v>4183</v>
      </c>
      <c r="W28" s="1"/>
    </row>
    <row r="29" spans="1:23" ht="110.25" customHeight="1" x14ac:dyDescent="0.25">
      <c r="A29" s="1"/>
      <c r="B29" s="19" t="s">
        <v>72</v>
      </c>
      <c r="C29" s="19" t="s">
        <v>73</v>
      </c>
      <c r="D29" s="19" t="s">
        <v>74</v>
      </c>
      <c r="E29" s="19" t="s">
        <v>75</v>
      </c>
      <c r="F29" s="19" t="s">
        <v>17</v>
      </c>
      <c r="G29" s="1"/>
      <c r="H29" s="1">
        <v>1</v>
      </c>
      <c r="I29" s="1">
        <v>2</v>
      </c>
      <c r="J29" s="1">
        <v>2</v>
      </c>
      <c r="K29" s="1">
        <v>2</v>
      </c>
      <c r="L29" s="1">
        <v>1</v>
      </c>
      <c r="M29" s="1">
        <v>1</v>
      </c>
      <c r="N29" s="1"/>
      <c r="O29" s="1"/>
      <c r="P29" s="1"/>
      <c r="Q29" s="1"/>
      <c r="R29" s="1"/>
      <c r="S29" s="3">
        <f t="shared" ref="S29:S49" si="3">SUM(G29:R29)</f>
        <v>9</v>
      </c>
      <c r="T29" s="4">
        <v>49.5</v>
      </c>
      <c r="U29" s="4">
        <v>99</v>
      </c>
      <c r="V29" s="4">
        <f t="shared" si="2"/>
        <v>891</v>
      </c>
      <c r="W29" s="1"/>
    </row>
    <row r="30" spans="1:23" ht="110.25" customHeight="1" x14ac:dyDescent="0.25">
      <c r="A30" s="1"/>
      <c r="B30" s="19" t="s">
        <v>50</v>
      </c>
      <c r="C30" s="19" t="s">
        <v>51</v>
      </c>
      <c r="D30" s="19">
        <v>2430</v>
      </c>
      <c r="E30" s="19" t="s">
        <v>52</v>
      </c>
      <c r="F30" s="19" t="s">
        <v>17</v>
      </c>
      <c r="G30" s="1">
        <v>4</v>
      </c>
      <c r="H30" s="1">
        <v>8</v>
      </c>
      <c r="I30" s="1">
        <v>7</v>
      </c>
      <c r="J30" s="1">
        <v>4</v>
      </c>
      <c r="K30" s="1"/>
      <c r="L30" s="1"/>
      <c r="M30" s="1"/>
      <c r="N30" s="1"/>
      <c r="O30" s="1"/>
      <c r="P30" s="1"/>
      <c r="Q30" s="1"/>
      <c r="R30" s="1"/>
      <c r="S30" s="3">
        <f t="shared" si="3"/>
        <v>23</v>
      </c>
      <c r="T30" s="4">
        <v>44.5</v>
      </c>
      <c r="U30" s="4">
        <v>89</v>
      </c>
      <c r="V30" s="4">
        <f t="shared" si="2"/>
        <v>2047</v>
      </c>
      <c r="W30" s="1"/>
    </row>
    <row r="31" spans="1:23" ht="110.25" customHeight="1" x14ac:dyDescent="0.25">
      <c r="A31" s="1"/>
      <c r="B31" s="19" t="s">
        <v>87</v>
      </c>
      <c r="C31" s="19" t="s">
        <v>88</v>
      </c>
      <c r="D31" s="19" t="s">
        <v>89</v>
      </c>
      <c r="E31" s="19" t="s">
        <v>90</v>
      </c>
      <c r="F31" s="19" t="s">
        <v>17</v>
      </c>
      <c r="G31" s="1">
        <v>1</v>
      </c>
      <c r="H31" s="1">
        <v>3</v>
      </c>
      <c r="I31" s="1">
        <v>3</v>
      </c>
      <c r="J31" s="1">
        <v>2</v>
      </c>
      <c r="K31" s="1">
        <v>3</v>
      </c>
      <c r="L31" s="1"/>
      <c r="M31" s="1"/>
      <c r="N31" s="1"/>
      <c r="O31" s="1"/>
      <c r="P31" s="1"/>
      <c r="Q31" s="1"/>
      <c r="R31" s="1"/>
      <c r="S31" s="3">
        <f t="shared" si="3"/>
        <v>12</v>
      </c>
      <c r="T31" s="4">
        <v>49.5</v>
      </c>
      <c r="U31" s="4">
        <v>99</v>
      </c>
      <c r="V31" s="4">
        <f t="shared" si="2"/>
        <v>1188</v>
      </c>
      <c r="W31" s="1"/>
    </row>
    <row r="32" spans="1:23" ht="110.25" customHeight="1" x14ac:dyDescent="0.25">
      <c r="A32" s="1"/>
      <c r="B32" s="19" t="s">
        <v>87</v>
      </c>
      <c r="C32" s="19" t="s">
        <v>88</v>
      </c>
      <c r="D32" s="19" t="s">
        <v>39</v>
      </c>
      <c r="E32" s="19" t="s">
        <v>40</v>
      </c>
      <c r="F32" s="19" t="s">
        <v>17</v>
      </c>
      <c r="G32" s="1">
        <v>1</v>
      </c>
      <c r="H32" s="1">
        <v>3</v>
      </c>
      <c r="I32" s="1">
        <v>3</v>
      </c>
      <c r="J32" s="1">
        <v>3</v>
      </c>
      <c r="K32" s="1">
        <v>1</v>
      </c>
      <c r="L32" s="1"/>
      <c r="M32" s="1"/>
      <c r="N32" s="1"/>
      <c r="O32" s="1"/>
      <c r="P32" s="1"/>
      <c r="Q32" s="1"/>
      <c r="R32" s="1"/>
      <c r="S32" s="3">
        <f t="shared" si="3"/>
        <v>11</v>
      </c>
      <c r="T32" s="4">
        <v>49.5</v>
      </c>
      <c r="U32" s="4">
        <v>99</v>
      </c>
      <c r="V32" s="4">
        <f t="shared" si="2"/>
        <v>1089</v>
      </c>
      <c r="W32" s="1"/>
    </row>
    <row r="33" spans="1:23" ht="110.25" customHeight="1" x14ac:dyDescent="0.25">
      <c r="A33" s="1"/>
      <c r="B33" s="19" t="s">
        <v>113</v>
      </c>
      <c r="C33" s="19" t="s">
        <v>114</v>
      </c>
      <c r="D33" s="19" t="s">
        <v>15</v>
      </c>
      <c r="E33" s="19" t="s">
        <v>16</v>
      </c>
      <c r="F33" s="19" t="s">
        <v>17</v>
      </c>
      <c r="G33" s="1">
        <v>1</v>
      </c>
      <c r="H33" s="1">
        <v>2</v>
      </c>
      <c r="I33" s="1">
        <v>2</v>
      </c>
      <c r="J33" s="1">
        <v>3</v>
      </c>
      <c r="K33" s="1">
        <v>2</v>
      </c>
      <c r="L33" s="1">
        <v>1</v>
      </c>
      <c r="M33" s="1"/>
      <c r="N33" s="1"/>
      <c r="O33" s="1"/>
      <c r="P33" s="1"/>
      <c r="Q33" s="1"/>
      <c r="R33" s="1"/>
      <c r="S33" s="3">
        <f t="shared" si="3"/>
        <v>11</v>
      </c>
      <c r="T33" s="4">
        <v>44.5</v>
      </c>
      <c r="U33" s="4">
        <v>89</v>
      </c>
      <c r="V33" s="4">
        <f t="shared" si="2"/>
        <v>979</v>
      </c>
      <c r="W33" s="1"/>
    </row>
    <row r="34" spans="1:23" ht="110.25" customHeight="1" x14ac:dyDescent="0.25">
      <c r="A34" s="1"/>
      <c r="B34" s="19" t="s">
        <v>113</v>
      </c>
      <c r="C34" s="19" t="s">
        <v>114</v>
      </c>
      <c r="D34" s="19" t="s">
        <v>105</v>
      </c>
      <c r="E34" s="19" t="s">
        <v>106</v>
      </c>
      <c r="F34" s="19" t="s">
        <v>17</v>
      </c>
      <c r="G34" s="1">
        <v>1</v>
      </c>
      <c r="H34" s="1">
        <v>2</v>
      </c>
      <c r="I34" s="1">
        <v>2</v>
      </c>
      <c r="J34" s="1">
        <v>3</v>
      </c>
      <c r="K34" s="1">
        <v>2</v>
      </c>
      <c r="L34" s="1">
        <v>1</v>
      </c>
      <c r="M34" s="1"/>
      <c r="N34" s="1"/>
      <c r="O34" s="1"/>
      <c r="P34" s="1"/>
      <c r="Q34" s="1"/>
      <c r="R34" s="1"/>
      <c r="S34" s="3">
        <f t="shared" si="3"/>
        <v>11</v>
      </c>
      <c r="T34" s="4">
        <v>44.5</v>
      </c>
      <c r="U34" s="4">
        <v>89</v>
      </c>
      <c r="V34" s="4">
        <f t="shared" si="2"/>
        <v>979</v>
      </c>
      <c r="W34" s="1"/>
    </row>
    <row r="35" spans="1:23" ht="110.25" customHeight="1" x14ac:dyDescent="0.25">
      <c r="A35" s="1"/>
      <c r="B35" s="19" t="s">
        <v>57</v>
      </c>
      <c r="C35" s="19" t="s">
        <v>58</v>
      </c>
      <c r="D35" s="19" t="s">
        <v>59</v>
      </c>
      <c r="E35" s="19" t="s">
        <v>60</v>
      </c>
      <c r="F35" s="19" t="s">
        <v>17</v>
      </c>
      <c r="G35" s="1">
        <v>1</v>
      </c>
      <c r="H35" s="1">
        <v>2</v>
      </c>
      <c r="I35" s="1">
        <v>2</v>
      </c>
      <c r="J35" s="1">
        <v>3</v>
      </c>
      <c r="K35" s="1">
        <v>2</v>
      </c>
      <c r="L35" s="1">
        <v>1</v>
      </c>
      <c r="M35" s="1"/>
      <c r="N35" s="1"/>
      <c r="O35" s="1"/>
      <c r="P35" s="1"/>
      <c r="Q35" s="1"/>
      <c r="R35" s="1"/>
      <c r="S35" s="3">
        <f t="shared" si="3"/>
        <v>11</v>
      </c>
      <c r="T35" s="4">
        <v>55</v>
      </c>
      <c r="U35" s="4">
        <v>110</v>
      </c>
      <c r="V35" s="4">
        <f t="shared" si="2"/>
        <v>1210</v>
      </c>
      <c r="W35" s="1"/>
    </row>
    <row r="36" spans="1:23" ht="110.25" customHeight="1" x14ac:dyDescent="0.25">
      <c r="A36" s="1"/>
      <c r="B36" s="19" t="s">
        <v>55</v>
      </c>
      <c r="C36" s="19" t="s">
        <v>56</v>
      </c>
      <c r="D36" s="19" t="s">
        <v>39</v>
      </c>
      <c r="E36" s="19" t="s">
        <v>40</v>
      </c>
      <c r="F36" s="19" t="s">
        <v>17</v>
      </c>
      <c r="G36" s="1">
        <v>2</v>
      </c>
      <c r="H36" s="1">
        <v>4</v>
      </c>
      <c r="I36" s="1">
        <v>5</v>
      </c>
      <c r="J36" s="1">
        <v>6</v>
      </c>
      <c r="K36" s="1">
        <v>4</v>
      </c>
      <c r="L36" s="1">
        <v>2</v>
      </c>
      <c r="M36" s="1"/>
      <c r="N36" s="1"/>
      <c r="O36" s="1"/>
      <c r="P36" s="1"/>
      <c r="Q36" s="1"/>
      <c r="R36" s="1"/>
      <c r="S36" s="3">
        <f t="shared" si="3"/>
        <v>23</v>
      </c>
      <c r="T36" s="4">
        <v>44.5</v>
      </c>
      <c r="U36" s="4">
        <v>89</v>
      </c>
      <c r="V36" s="4">
        <f t="shared" si="2"/>
        <v>2047</v>
      </c>
      <c r="W36" s="1"/>
    </row>
    <row r="37" spans="1:23" ht="110.25" customHeight="1" x14ac:dyDescent="0.25">
      <c r="A37" s="1"/>
      <c r="B37" s="19" t="s">
        <v>55</v>
      </c>
      <c r="C37" s="19" t="s">
        <v>56</v>
      </c>
      <c r="D37" s="19" t="s">
        <v>61</v>
      </c>
      <c r="E37" s="19" t="s">
        <v>62</v>
      </c>
      <c r="F37" s="19" t="s">
        <v>17</v>
      </c>
      <c r="G37" s="1">
        <v>3</v>
      </c>
      <c r="H37" s="1">
        <v>6</v>
      </c>
      <c r="I37" s="1">
        <v>5</v>
      </c>
      <c r="J37" s="1">
        <v>3</v>
      </c>
      <c r="K37" s="1"/>
      <c r="L37" s="1"/>
      <c r="M37" s="1"/>
      <c r="N37" s="1"/>
      <c r="O37" s="1"/>
      <c r="P37" s="1"/>
      <c r="Q37" s="1"/>
      <c r="R37" s="1"/>
      <c r="S37" s="3">
        <f t="shared" si="3"/>
        <v>17</v>
      </c>
      <c r="T37" s="4">
        <v>44.5</v>
      </c>
      <c r="U37" s="4">
        <v>89</v>
      </c>
      <c r="V37" s="4">
        <f t="shared" si="2"/>
        <v>1513</v>
      </c>
      <c r="W37" s="1"/>
    </row>
    <row r="38" spans="1:23" ht="110.25" customHeight="1" x14ac:dyDescent="0.25">
      <c r="A38" s="1"/>
      <c r="B38" s="19" t="s">
        <v>70</v>
      </c>
      <c r="C38" s="19" t="s">
        <v>71</v>
      </c>
      <c r="D38" s="19" t="s">
        <v>39</v>
      </c>
      <c r="E38" s="19" t="s">
        <v>40</v>
      </c>
      <c r="F38" s="19" t="s">
        <v>17</v>
      </c>
      <c r="G38" s="1">
        <v>1</v>
      </c>
      <c r="H38" s="1">
        <v>1</v>
      </c>
      <c r="I38" s="1">
        <v>4</v>
      </c>
      <c r="J38" s="1">
        <v>3</v>
      </c>
      <c r="K38" s="1">
        <v>2</v>
      </c>
      <c r="L38" s="1"/>
      <c r="M38" s="1"/>
      <c r="N38" s="1"/>
      <c r="O38" s="1"/>
      <c r="P38" s="1"/>
      <c r="Q38" s="1"/>
      <c r="R38" s="1"/>
      <c r="S38" s="3">
        <f t="shared" si="3"/>
        <v>11</v>
      </c>
      <c r="T38" s="4">
        <v>55</v>
      </c>
      <c r="U38" s="4">
        <v>110</v>
      </c>
      <c r="V38" s="4">
        <f t="shared" si="2"/>
        <v>1210</v>
      </c>
      <c r="W38" s="1"/>
    </row>
    <row r="39" spans="1:23" ht="110.25" customHeight="1" x14ac:dyDescent="0.25">
      <c r="A39" s="1"/>
      <c r="B39" s="19" t="s">
        <v>70</v>
      </c>
      <c r="C39" s="19" t="s">
        <v>71</v>
      </c>
      <c r="D39" s="19" t="s">
        <v>35</v>
      </c>
      <c r="E39" s="19" t="s">
        <v>36</v>
      </c>
      <c r="F39" s="19" t="s">
        <v>17</v>
      </c>
      <c r="G39" s="1">
        <v>1</v>
      </c>
      <c r="H39" s="1">
        <v>3</v>
      </c>
      <c r="I39" s="1">
        <v>4</v>
      </c>
      <c r="J39" s="1">
        <v>3</v>
      </c>
      <c r="K39" s="1">
        <v>2</v>
      </c>
      <c r="L39" s="1"/>
      <c r="M39" s="1"/>
      <c r="N39" s="1"/>
      <c r="O39" s="1"/>
      <c r="P39" s="1"/>
      <c r="Q39" s="1"/>
      <c r="R39" s="1"/>
      <c r="S39" s="3">
        <f t="shared" si="3"/>
        <v>13</v>
      </c>
      <c r="T39" s="4">
        <v>55</v>
      </c>
      <c r="U39" s="4">
        <v>110</v>
      </c>
      <c r="V39" s="4">
        <f t="shared" si="2"/>
        <v>1430</v>
      </c>
      <c r="W39" s="1"/>
    </row>
    <row r="40" spans="1:23" ht="110.25" customHeight="1" x14ac:dyDescent="0.25">
      <c r="A40" s="1"/>
      <c r="B40" s="19" t="s">
        <v>101</v>
      </c>
      <c r="C40" s="11" t="s">
        <v>102</v>
      </c>
      <c r="D40" s="19" t="s">
        <v>39</v>
      </c>
      <c r="E40" s="19" t="s">
        <v>40</v>
      </c>
      <c r="F40" s="19" t="s">
        <v>17</v>
      </c>
      <c r="G40" s="1">
        <v>4</v>
      </c>
      <c r="H40" s="1">
        <v>8</v>
      </c>
      <c r="I40" s="1">
        <v>7</v>
      </c>
      <c r="J40" s="1">
        <v>4</v>
      </c>
      <c r="K40" s="1"/>
      <c r="L40" s="1"/>
      <c r="M40" s="1"/>
      <c r="N40" s="1"/>
      <c r="O40" s="1"/>
      <c r="P40" s="1"/>
      <c r="Q40" s="1"/>
      <c r="R40" s="1"/>
      <c r="S40" s="3">
        <f t="shared" si="3"/>
        <v>23</v>
      </c>
      <c r="T40" s="4">
        <v>65</v>
      </c>
      <c r="U40" s="4">
        <v>130</v>
      </c>
      <c r="V40" s="4">
        <f t="shared" si="2"/>
        <v>2990</v>
      </c>
      <c r="W40" s="1"/>
    </row>
    <row r="41" spans="1:23" ht="110.25" customHeight="1" x14ac:dyDescent="0.25">
      <c r="A41" s="1"/>
      <c r="B41" s="19" t="s">
        <v>119</v>
      </c>
      <c r="C41" s="11" t="s">
        <v>120</v>
      </c>
      <c r="D41" s="19" t="s">
        <v>15</v>
      </c>
      <c r="E41" s="19" t="s">
        <v>16</v>
      </c>
      <c r="F41" s="19" t="s">
        <v>17</v>
      </c>
      <c r="G41" s="1">
        <v>4</v>
      </c>
      <c r="H41" s="1">
        <v>8</v>
      </c>
      <c r="I41" s="1">
        <v>7</v>
      </c>
      <c r="J41" s="1">
        <v>4</v>
      </c>
      <c r="K41" s="1"/>
      <c r="L41" s="1"/>
      <c r="M41" s="1"/>
      <c r="N41" s="1"/>
      <c r="O41" s="1"/>
      <c r="P41" s="1"/>
      <c r="Q41" s="1"/>
      <c r="R41" s="1"/>
      <c r="S41" s="3">
        <f t="shared" si="3"/>
        <v>23</v>
      </c>
      <c r="T41" s="4">
        <v>49.5</v>
      </c>
      <c r="U41" s="4">
        <v>99</v>
      </c>
      <c r="V41" s="4">
        <f t="shared" si="2"/>
        <v>2277</v>
      </c>
      <c r="W41" s="1"/>
    </row>
    <row r="42" spans="1:23" ht="110.25" customHeight="1" x14ac:dyDescent="0.25">
      <c r="A42" s="1"/>
      <c r="B42" s="10" t="s">
        <v>13</v>
      </c>
      <c r="C42" s="19" t="s">
        <v>14</v>
      </c>
      <c r="D42" s="19" t="s">
        <v>15</v>
      </c>
      <c r="E42" s="19" t="s">
        <v>16</v>
      </c>
      <c r="F42" s="19" t="s">
        <v>17</v>
      </c>
      <c r="G42" s="1">
        <v>4</v>
      </c>
      <c r="H42" s="5">
        <v>8</v>
      </c>
      <c r="I42" s="5">
        <v>7</v>
      </c>
      <c r="J42" s="5">
        <v>4</v>
      </c>
      <c r="K42" s="1"/>
      <c r="L42" s="1"/>
      <c r="M42" s="1"/>
      <c r="N42" s="1"/>
      <c r="O42" s="1"/>
      <c r="P42" s="1"/>
      <c r="Q42" s="1"/>
      <c r="R42" s="1"/>
      <c r="S42" s="3">
        <f t="shared" si="3"/>
        <v>23</v>
      </c>
      <c r="T42" s="4">
        <v>24.5</v>
      </c>
      <c r="U42" s="4">
        <v>49</v>
      </c>
      <c r="V42" s="4">
        <f t="shared" si="2"/>
        <v>1127</v>
      </c>
      <c r="W42" s="1"/>
    </row>
    <row r="43" spans="1:23" ht="110.25" customHeight="1" x14ac:dyDescent="0.25">
      <c r="A43" s="1"/>
      <c r="B43" s="19" t="s">
        <v>63</v>
      </c>
      <c r="C43" s="19" t="s">
        <v>64</v>
      </c>
      <c r="D43" s="19" t="s">
        <v>65</v>
      </c>
      <c r="E43" s="19" t="s">
        <v>36</v>
      </c>
      <c r="F43" s="19" t="s">
        <v>17</v>
      </c>
      <c r="G43" s="1">
        <v>3</v>
      </c>
      <c r="H43" s="1">
        <v>6</v>
      </c>
      <c r="I43" s="1">
        <v>5</v>
      </c>
      <c r="J43" s="1">
        <v>3</v>
      </c>
      <c r="K43" s="1"/>
      <c r="L43" s="1"/>
      <c r="M43" s="1"/>
      <c r="N43" s="1"/>
      <c r="O43" s="1"/>
      <c r="P43" s="1"/>
      <c r="Q43" s="1"/>
      <c r="R43" s="1"/>
      <c r="S43" s="3">
        <f t="shared" si="3"/>
        <v>17</v>
      </c>
      <c r="T43" s="4">
        <v>44.5</v>
      </c>
      <c r="U43" s="4">
        <v>89</v>
      </c>
      <c r="V43" s="4">
        <f t="shared" si="2"/>
        <v>1513</v>
      </c>
      <c r="W43" s="1"/>
    </row>
    <row r="44" spans="1:23" ht="110.25" customHeight="1" x14ac:dyDescent="0.25">
      <c r="A44" s="1"/>
      <c r="B44" s="19" t="s">
        <v>76</v>
      </c>
      <c r="C44" s="19" t="s">
        <v>77</v>
      </c>
      <c r="D44" s="19" t="s">
        <v>78</v>
      </c>
      <c r="E44" s="19" t="s">
        <v>82</v>
      </c>
      <c r="F44" s="19" t="s">
        <v>17</v>
      </c>
      <c r="G44" s="1"/>
      <c r="H44" s="1">
        <v>1</v>
      </c>
      <c r="I44" s="1">
        <v>2</v>
      </c>
      <c r="J44" s="1">
        <v>1</v>
      </c>
      <c r="K44" s="1"/>
      <c r="L44" s="1"/>
      <c r="M44" s="1"/>
      <c r="N44" s="1"/>
      <c r="O44" s="1"/>
      <c r="P44" s="1"/>
      <c r="Q44" s="1"/>
      <c r="R44" s="1"/>
      <c r="S44" s="3">
        <f t="shared" si="3"/>
        <v>4</v>
      </c>
      <c r="T44" s="4">
        <v>44.5</v>
      </c>
      <c r="U44" s="4">
        <v>89</v>
      </c>
      <c r="V44" s="4">
        <f t="shared" si="2"/>
        <v>356</v>
      </c>
      <c r="W44" s="1"/>
    </row>
    <row r="45" spans="1:23" ht="110.25" customHeight="1" x14ac:dyDescent="0.25">
      <c r="A45" s="1"/>
      <c r="B45" s="19" t="s">
        <v>76</v>
      </c>
      <c r="C45" s="19" t="s">
        <v>77</v>
      </c>
      <c r="D45" s="19" t="s">
        <v>39</v>
      </c>
      <c r="E45" s="19" t="s">
        <v>40</v>
      </c>
      <c r="F45" s="19" t="s">
        <v>17</v>
      </c>
      <c r="G45" s="1"/>
      <c r="H45" s="1">
        <v>1</v>
      </c>
      <c r="I45" s="1">
        <v>2</v>
      </c>
      <c r="J45" s="1"/>
      <c r="K45" s="1">
        <v>1</v>
      </c>
      <c r="L45" s="1"/>
      <c r="M45" s="1"/>
      <c r="N45" s="1"/>
      <c r="O45" s="1"/>
      <c r="P45" s="1"/>
      <c r="Q45" s="1"/>
      <c r="R45" s="1"/>
      <c r="S45" s="3">
        <f t="shared" si="3"/>
        <v>4</v>
      </c>
      <c r="T45" s="4">
        <v>44.5</v>
      </c>
      <c r="U45" s="4">
        <v>89</v>
      </c>
      <c r="V45" s="4">
        <f t="shared" si="2"/>
        <v>356</v>
      </c>
      <c r="W45" s="1"/>
    </row>
    <row r="46" spans="1:23" ht="110.25" customHeight="1" x14ac:dyDescent="0.25">
      <c r="A46" s="1"/>
      <c r="B46" s="19" t="s">
        <v>76</v>
      </c>
      <c r="C46" s="19" t="s">
        <v>77</v>
      </c>
      <c r="D46" s="19" t="s">
        <v>79</v>
      </c>
      <c r="E46" s="19" t="s">
        <v>81</v>
      </c>
      <c r="F46" s="19" t="s">
        <v>17</v>
      </c>
      <c r="G46" s="1"/>
      <c r="H46" s="1">
        <v>1</v>
      </c>
      <c r="I46" s="1">
        <v>1</v>
      </c>
      <c r="J46" s="1"/>
      <c r="K46" s="1">
        <v>1</v>
      </c>
      <c r="L46" s="1"/>
      <c r="M46" s="1"/>
      <c r="N46" s="1"/>
      <c r="O46" s="1"/>
      <c r="P46" s="1"/>
      <c r="Q46" s="1"/>
      <c r="R46" s="1"/>
      <c r="S46" s="3">
        <f t="shared" si="3"/>
        <v>3</v>
      </c>
      <c r="T46" s="4">
        <v>44.5</v>
      </c>
      <c r="U46" s="4">
        <v>89</v>
      </c>
      <c r="V46" s="4">
        <f t="shared" si="2"/>
        <v>267</v>
      </c>
      <c r="W46" s="1"/>
    </row>
    <row r="47" spans="1:23" ht="110.25" customHeight="1" x14ac:dyDescent="0.25">
      <c r="A47" s="1"/>
      <c r="B47" s="19" t="s">
        <v>76</v>
      </c>
      <c r="C47" s="19" t="s">
        <v>77</v>
      </c>
      <c r="D47" s="19" t="s">
        <v>80</v>
      </c>
      <c r="E47" s="19" t="s">
        <v>49</v>
      </c>
      <c r="F47" s="19" t="s">
        <v>17</v>
      </c>
      <c r="G47" s="1"/>
      <c r="H47" s="1">
        <v>1</v>
      </c>
      <c r="I47" s="1">
        <v>1</v>
      </c>
      <c r="J47" s="1"/>
      <c r="K47" s="1"/>
      <c r="L47" s="1"/>
      <c r="M47" s="1"/>
      <c r="N47" s="1"/>
      <c r="O47" s="1"/>
      <c r="P47" s="1"/>
      <c r="Q47" s="1"/>
      <c r="R47" s="1"/>
      <c r="S47" s="3">
        <f t="shared" si="3"/>
        <v>2</v>
      </c>
      <c r="T47" s="4">
        <v>44.5</v>
      </c>
      <c r="U47" s="4">
        <v>89</v>
      </c>
      <c r="V47" s="4">
        <f>+S47*U47</f>
        <v>178</v>
      </c>
      <c r="W47" s="1"/>
    </row>
    <row r="48" spans="1:23" ht="110.25" customHeight="1" x14ac:dyDescent="0.25">
      <c r="A48" s="1"/>
      <c r="B48" s="10" t="s">
        <v>107</v>
      </c>
      <c r="C48" s="19" t="s">
        <v>108</v>
      </c>
      <c r="D48" s="19" t="s">
        <v>105</v>
      </c>
      <c r="E48" s="19" t="s">
        <v>106</v>
      </c>
      <c r="F48" s="19" t="s">
        <v>17</v>
      </c>
      <c r="G48" s="1"/>
      <c r="H48" s="1">
        <v>2</v>
      </c>
      <c r="I48" s="1">
        <v>3</v>
      </c>
      <c r="J48" s="1">
        <v>4</v>
      </c>
      <c r="K48" s="1">
        <v>4</v>
      </c>
      <c r="L48" s="1">
        <v>2</v>
      </c>
      <c r="M48" s="1"/>
      <c r="N48" s="1"/>
      <c r="O48" s="1"/>
      <c r="P48" s="1"/>
      <c r="Q48" s="1"/>
      <c r="R48" s="1"/>
      <c r="S48" s="3">
        <f t="shared" si="3"/>
        <v>15</v>
      </c>
      <c r="T48" s="4">
        <v>44.5</v>
      </c>
      <c r="U48" s="4">
        <v>89</v>
      </c>
      <c r="V48" s="4">
        <f>+S48*U48</f>
        <v>1335</v>
      </c>
      <c r="W48" s="1"/>
    </row>
    <row r="49" spans="1:23" ht="110.25" customHeight="1" x14ac:dyDescent="0.25">
      <c r="A49" s="1"/>
      <c r="B49" s="19" t="s">
        <v>115</v>
      </c>
      <c r="C49" s="19" t="s">
        <v>116</v>
      </c>
      <c r="D49" s="19" t="s">
        <v>117</v>
      </c>
      <c r="E49" s="19" t="s">
        <v>118</v>
      </c>
      <c r="F49" s="19" t="s">
        <v>17</v>
      </c>
      <c r="G49" s="1">
        <v>2</v>
      </c>
      <c r="H49" s="1">
        <v>4</v>
      </c>
      <c r="I49" s="1">
        <v>5</v>
      </c>
      <c r="J49" s="1">
        <v>6</v>
      </c>
      <c r="K49" s="1">
        <v>4</v>
      </c>
      <c r="L49" s="1">
        <v>2</v>
      </c>
      <c r="M49" s="1"/>
      <c r="N49" s="1"/>
      <c r="O49" s="1"/>
      <c r="P49" s="1"/>
      <c r="Q49" s="1"/>
      <c r="R49" s="1"/>
      <c r="S49" s="3">
        <f t="shared" si="3"/>
        <v>23</v>
      </c>
      <c r="T49" s="4">
        <v>55</v>
      </c>
      <c r="U49" s="4">
        <v>110</v>
      </c>
      <c r="V49" s="4">
        <f>+S49*U49</f>
        <v>2530</v>
      </c>
      <c r="W49" s="1"/>
    </row>
    <row r="50" spans="1:23" ht="15" customHeight="1" x14ac:dyDescent="0.25">
      <c r="A50" s="14" t="s">
        <v>9</v>
      </c>
      <c r="B50" s="14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4">
        <f>SUM(S28:S49)</f>
        <v>336</v>
      </c>
      <c r="T50" s="24"/>
      <c r="U50" s="24"/>
      <c r="V50" s="25">
        <f>SUM(V28:V49)</f>
        <v>31695</v>
      </c>
      <c r="W50" s="12"/>
    </row>
    <row r="51" spans="1:23" ht="15" customHeight="1" x14ac:dyDescent="0.25">
      <c r="A51" s="14" t="s">
        <v>10</v>
      </c>
      <c r="B51" s="14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4">
        <f>S50+S26</f>
        <v>1045</v>
      </c>
      <c r="T51" s="24"/>
      <c r="U51" s="25">
        <f>+V51/S51</f>
        <v>91.75502392344498</v>
      </c>
      <c r="V51" s="25">
        <f>+V50+V26</f>
        <v>95884</v>
      </c>
      <c r="W51" s="12"/>
    </row>
    <row r="52" spans="1:23" ht="15" customHeight="1" x14ac:dyDescent="0.25"/>
    <row r="53" spans="1:23" ht="87.95" customHeight="1" x14ac:dyDescent="0.25"/>
    <row r="54" spans="1:23" ht="87.95" customHeight="1" x14ac:dyDescent="0.25"/>
    <row r="55" spans="1:23" ht="87.95" customHeight="1" x14ac:dyDescent="0.25"/>
    <row r="56" spans="1:23" ht="87.95" customHeight="1" x14ac:dyDescent="0.25"/>
    <row r="57" spans="1:23" ht="87.95" customHeight="1" x14ac:dyDescent="0.25"/>
    <row r="58" spans="1:23" ht="87.95" customHeight="1" x14ac:dyDescent="0.25"/>
    <row r="59" spans="1:23" ht="15" customHeight="1" x14ac:dyDescent="0.25">
      <c r="T59" s="8"/>
      <c r="U59" s="8"/>
      <c r="V59" s="8"/>
    </row>
    <row r="60" spans="1:23" ht="15" customHeight="1" x14ac:dyDescent="0.25">
      <c r="T60" s="8"/>
      <c r="U60" s="8"/>
      <c r="V60" s="8"/>
    </row>
    <row r="61" spans="1:23" ht="15" customHeight="1" x14ac:dyDescent="0.25">
      <c r="T61" s="8"/>
      <c r="U61" s="8"/>
      <c r="V61" s="8"/>
    </row>
  </sheetData>
  <phoneticPr fontId="0" type="noConversion"/>
  <pageMargins left="0.7" right="0.7" top="0.75" bottom="0.75" header="0.3" footer="0.3"/>
  <pageSetup paperSize="9" scale="5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Blad1</vt:lpstr>
      <vt:lpstr>Blad1!Print_Area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2017-05-29T14:03:55Z</dcterms:created>
  <dcterms:modified xsi:type="dcterms:W3CDTF">2017-09-12T09:55:27Z</dcterms:modified>
</cp:coreProperties>
</file>